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24226"/>
  <mc:AlternateContent xmlns:mc="http://schemas.openxmlformats.org/markup-compatibility/2006">
    <mc:Choice Requires="x15">
      <x15ac:absPath xmlns:x15ac="http://schemas.microsoft.com/office/spreadsheetml/2010/11/ac" url="https://livestockfeeds-my.sharepoint.com/personal/godeyemi_livestockfeedsplc_com/Documents/"/>
    </mc:Choice>
  </mc:AlternateContent>
  <xr:revisionPtr revIDLastSave="0" documentId="8_{797139F3-E503-4E4C-B991-8C3F047D49DD}" xr6:coauthVersionLast="47" xr6:coauthVersionMax="47" xr10:uidLastSave="{00000000-0000-0000-0000-000000000000}"/>
  <bookViews>
    <workbookView xWindow="-120" yWindow="-120" windowWidth="20730" windowHeight="11160" activeTab="2" xr2:uid="{00000000-000D-0000-FFFF-FFFF00000000}"/>
  </bookViews>
  <sheets>
    <sheet name="CLOAK" sheetId="31" r:id="rId1"/>
    <sheet name="EXT WRK" sheetId="35" r:id="rId2"/>
    <sheet name="GS" sheetId="37" r:id="rId3"/>
  </sheet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2" i="31" l="1"/>
  <c r="E46" i="31"/>
  <c r="E48" i="31" s="1"/>
  <c r="E50" i="31" s="1"/>
  <c r="E114" i="31" l="1"/>
  <c r="F114" i="31" s="1"/>
  <c r="F128" i="31" l="1"/>
  <c r="E59" i="31"/>
  <c r="E83" i="31" l="1"/>
  <c r="F253" i="31"/>
  <c r="F260" i="31" s="1"/>
  <c r="F238" i="31" l="1"/>
  <c r="F236" i="31"/>
  <c r="E118" i="31"/>
  <c r="F100" i="31"/>
  <c r="F98" i="31"/>
  <c r="F105" i="31"/>
  <c r="F103" i="31"/>
  <c r="F112" i="31"/>
  <c r="F109" i="31"/>
  <c r="E144" i="31"/>
  <c r="E198" i="31"/>
  <c r="F244" i="31" l="1"/>
  <c r="F149" i="31"/>
  <c r="F142" i="31"/>
  <c r="F151" i="31"/>
  <c r="F144" i="31"/>
  <c r="F282" i="31"/>
  <c r="F278" i="31"/>
  <c r="F155" i="31" l="1"/>
  <c r="F284" i="31"/>
  <c r="F280" i="31"/>
  <c r="F286" i="31" l="1"/>
  <c r="F288" i="31" l="1"/>
  <c r="F290" i="31" l="1"/>
  <c r="F292" i="31"/>
  <c r="F303" i="31" l="1"/>
  <c r="F387" i="31" s="1"/>
  <c r="F9" i="35"/>
  <c r="F6" i="35"/>
  <c r="F19" i="35" l="1"/>
  <c r="F10" i="37" s="1"/>
  <c r="F192" i="31"/>
  <c r="F198" i="31"/>
  <c r="F85" i="31"/>
  <c r="F48" i="31"/>
  <c r="F196" i="31" l="1"/>
  <c r="F25" i="31"/>
  <c r="F190" i="31" l="1"/>
  <c r="F50" i="31"/>
  <c r="F52" i="31" l="1"/>
  <c r="F324" i="31" l="1"/>
  <c r="F322" i="31"/>
  <c r="F342" i="31" s="1"/>
  <c r="F384" i="31"/>
  <c r="E67" i="31"/>
  <c r="F34" i="31"/>
  <c r="F27" i="31"/>
  <c r="F23" i="31"/>
  <c r="F21" i="31"/>
  <c r="F18" i="31"/>
  <c r="F15" i="31"/>
  <c r="F13" i="31"/>
  <c r="F7" i="31"/>
  <c r="F5" i="31"/>
  <c r="F390" i="31" l="1"/>
  <c r="F11" i="31"/>
  <c r="F30" i="31"/>
  <c r="F9" i="31"/>
  <c r="E203" i="31"/>
  <c r="F37" i="31" l="1"/>
  <c r="F363" i="31" s="1"/>
  <c r="F205" i="31" l="1"/>
  <c r="F375" i="31" l="1"/>
  <c r="F381" i="31" l="1"/>
  <c r="E124" i="31" l="1"/>
  <c r="F65" i="31" l="1"/>
  <c r="F46" i="31" l="1"/>
  <c r="F63" i="31"/>
  <c r="F59" i="31"/>
  <c r="F69" i="31" l="1"/>
  <c r="F44" i="31"/>
  <c r="F61" i="31"/>
  <c r="F57" i="31"/>
  <c r="F67" i="31" l="1"/>
  <c r="F126" i="31" l="1"/>
  <c r="F118" i="31"/>
  <c r="F124" i="31" l="1"/>
  <c r="F122" i="31"/>
  <c r="F132" i="31" l="1"/>
  <c r="F372" i="31" s="1"/>
  <c r="F55" i="31" l="1"/>
  <c r="F74" i="31" s="1"/>
  <c r="F366" i="31" l="1"/>
  <c r="F203" i="31" l="1"/>
  <c r="F81" i="31"/>
  <c r="F83" i="31" l="1"/>
  <c r="F90" i="31" s="1"/>
  <c r="F369" i="31" l="1"/>
  <c r="F201" i="31" l="1"/>
  <c r="F213" i="31" l="1"/>
  <c r="E211" i="31" l="1"/>
  <c r="F211" i="31" s="1"/>
  <c r="F209" i="31"/>
  <c r="F219" i="31" l="1"/>
  <c r="F378" i="31" s="1"/>
  <c r="F395" i="31" s="1"/>
  <c r="F7" i="37" l="1"/>
  <c r="F13" i="37" l="1"/>
  <c r="F15" i="37" s="1"/>
  <c r="F18" i="37" l="1"/>
  <c r="F21" i="37" s="1"/>
  <c r="F24" i="37" l="1"/>
</calcChain>
</file>

<file path=xl/sharedStrings.xml><?xml version="1.0" encoding="utf-8"?>
<sst xmlns="http://schemas.openxmlformats.org/spreadsheetml/2006/main" count="445" uniqueCount="184">
  <si>
    <t>A</t>
  </si>
  <si>
    <t>Sq.m</t>
  </si>
  <si>
    <t>B</t>
  </si>
  <si>
    <t>Cu.m</t>
  </si>
  <si>
    <t>C</t>
  </si>
  <si>
    <t>D</t>
  </si>
  <si>
    <t>E</t>
  </si>
  <si>
    <t>F</t>
  </si>
  <si>
    <t>G</t>
  </si>
  <si>
    <t>H</t>
  </si>
  <si>
    <t>J</t>
  </si>
  <si>
    <t>K</t>
  </si>
  <si>
    <t>L</t>
  </si>
  <si>
    <t>M</t>
  </si>
  <si>
    <t>N</t>
  </si>
  <si>
    <t>P</t>
  </si>
  <si>
    <t>Q</t>
  </si>
  <si>
    <t>R</t>
  </si>
  <si>
    <t>Nr</t>
  </si>
  <si>
    <t>P.S</t>
  </si>
  <si>
    <t>Item</t>
  </si>
  <si>
    <t xml:space="preserve"> </t>
  </si>
  <si>
    <t>Damp proof Membrane</t>
  </si>
  <si>
    <t xml:space="preserve">               DESCRIPTION</t>
  </si>
  <si>
    <t>QTY</t>
  </si>
  <si>
    <t>UNIT</t>
  </si>
  <si>
    <t>UNIT RATE</t>
  </si>
  <si>
    <t>AMOUNT</t>
  </si>
  <si>
    <t>kg</t>
  </si>
  <si>
    <t>ITEM</t>
  </si>
  <si>
    <t xml:space="preserve">           =N=</t>
  </si>
  <si>
    <t>Reinforcement</t>
  </si>
  <si>
    <t>Protect all works in this section</t>
  </si>
  <si>
    <t xml:space="preserve">          Carried to Summary</t>
  </si>
  <si>
    <t>Sawn formwork to:</t>
  </si>
  <si>
    <t xml:space="preserve">                     Carried to Summary</t>
  </si>
  <si>
    <t>Concretework</t>
  </si>
  <si>
    <t>EXTERNAL AND INTERNAL WALLS</t>
  </si>
  <si>
    <t>Blockwork</t>
  </si>
  <si>
    <t>ROOF</t>
  </si>
  <si>
    <t>WINDOWS AND DOORS</t>
  </si>
  <si>
    <t>DOORS</t>
  </si>
  <si>
    <t>FLOOR FINISHES</t>
  </si>
  <si>
    <t>FLOOR FINISHINGS</t>
  </si>
  <si>
    <t>WALL FINISHES</t>
  </si>
  <si>
    <t>Painting</t>
  </si>
  <si>
    <t>WALL FINISHINGS</t>
  </si>
  <si>
    <t>CEILING FINISHES</t>
  </si>
  <si>
    <t>Internally</t>
  </si>
  <si>
    <t>CEILING FINISHINGS</t>
  </si>
  <si>
    <t>Sum</t>
  </si>
  <si>
    <t xml:space="preserve">                DESCRIPTION</t>
  </si>
  <si>
    <t xml:space="preserve">AMOUNT </t>
  </si>
  <si>
    <t>Builders works</t>
  </si>
  <si>
    <t>Testing and commissioning</t>
  </si>
  <si>
    <t>ELECTRICAL INSTALLATIONS</t>
  </si>
  <si>
    <t xml:space="preserve">SUMMARY </t>
  </si>
  <si>
    <t xml:space="preserve">                     Carried to General Summary</t>
  </si>
  <si>
    <t>PRELIMINARIES</t>
  </si>
  <si>
    <t>GRAND TOTAL</t>
  </si>
  <si>
    <t>CARRIED TO FORM OF TENDER</t>
  </si>
  <si>
    <t>Concrete works</t>
  </si>
  <si>
    <t>Sides and soffit of lintel size 230mm wide x 230mm deep</t>
  </si>
  <si>
    <t>Reveals,not exceeding 300mm girth</t>
  </si>
  <si>
    <t>Covering</t>
  </si>
  <si>
    <t>Reveals,150 - 300mm girth</t>
  </si>
  <si>
    <t>ELECTRICAL INSTALLATIONS (All Provisional)</t>
  </si>
  <si>
    <r>
      <t>ADD</t>
    </r>
    <r>
      <rPr>
        <sz val="10"/>
        <rFont val="Arial"/>
        <family val="2"/>
      </rPr>
      <t>: CONTINGENCIES</t>
    </r>
  </si>
  <si>
    <r>
      <t>ADD:</t>
    </r>
    <r>
      <rPr>
        <sz val="10"/>
        <rFont val="Arial"/>
        <family val="2"/>
      </rPr>
      <t xml:space="preserve"> V.A.T.</t>
    </r>
  </si>
  <si>
    <t>CARRIED TO SUMMARY</t>
  </si>
  <si>
    <t>Sawn hardwood treated with wood preservatives</t>
  </si>
  <si>
    <t>S</t>
  </si>
  <si>
    <t>T</t>
  </si>
  <si>
    <t>ROOF [PROVISIONAL]</t>
  </si>
  <si>
    <t>Ditto Externally</t>
  </si>
  <si>
    <t>Wall Internally</t>
  </si>
  <si>
    <t>230mm wall externally.</t>
  </si>
  <si>
    <t>Ditto internally.</t>
  </si>
  <si>
    <t>Hollow sandcrete loadbearing blockwork and laid in cement</t>
  </si>
  <si>
    <t>and sand mortar (1:6) mix.</t>
  </si>
  <si>
    <t>10mm diameter do</t>
  </si>
  <si>
    <t>16mm diameter bars in lintel</t>
  </si>
  <si>
    <t>Allow for Testing and Commissioning the Electrical Installations works.</t>
  </si>
  <si>
    <t>Allow for pre and post installation makings and As-built Drawings</t>
  </si>
  <si>
    <t>Allow for all Builders works in connection with the Electrical Installations.</t>
  </si>
  <si>
    <t>GRAND SUMMARY</t>
  </si>
  <si>
    <t>50 x 50mmm Noggings</t>
  </si>
  <si>
    <t>SUBSTRUCTURE (ALL PROVISIONAL)</t>
  </si>
  <si>
    <t>13mm thick cement and sand (1:3) smooth rendering on:</t>
  </si>
  <si>
    <t/>
  </si>
  <si>
    <t>Remove, surplus excavated materials from site.</t>
  </si>
  <si>
    <t>75 x 100mm wall plate</t>
  </si>
  <si>
    <t>50 x 150mm rafter</t>
  </si>
  <si>
    <t>50 x 150mm tie beam</t>
  </si>
  <si>
    <t>50 x 75mm purlin</t>
  </si>
  <si>
    <t>600mm Ridge Piece</t>
  </si>
  <si>
    <t>FITTINGS AND FIXTURES</t>
  </si>
  <si>
    <t>Wall 225mm thick</t>
  </si>
  <si>
    <t>Fabric mesh reinforcement to BS4483 ref A142 weighing 2.22kg/m2 with 200mm side lap in bed</t>
  </si>
  <si>
    <t>Edge of ground slab not exceeding 150mm deep</t>
  </si>
  <si>
    <t>BRICK/BLOCK WALLING</t>
  </si>
  <si>
    <t>Excavate oversite to remove vegetable topsoil average 150mm deep and disposit materials in spoil heap average 20.00M away from excavations</t>
  </si>
  <si>
    <t>Excavate trench for Foundation exceeding 0.30m wide maximum depth not exceeding 1.00m deep commencing from stripped level.</t>
  </si>
  <si>
    <t>Backfilling selected excavated materials, well compacted and consolidated around foundation</t>
  </si>
  <si>
    <t>150mm thick hardcore of approved materials well compacted on ditto to receive concrete blinding.</t>
  </si>
  <si>
    <t>1000 gauge polythene single layer damp proof sheet membrane spread to lap 150mm all round (measured net) on concrete blinding.</t>
  </si>
  <si>
    <t>0.55 guage Aluminium Step Tiles Roofing sheet obtainable from approved suppliers and nailed fixed to Wood carcass according to manufacturer's instructions.</t>
  </si>
  <si>
    <t>High yield tensile steel reinforcement bar to BS 4461 including cutting, bending and tying wire, spacers etc.</t>
  </si>
  <si>
    <t>Reinforced in situ concrete (1:2:4-19mm aggregate packed around reinforcement in formwork both measured separately) in</t>
  </si>
  <si>
    <t>Electrical Mains Installations</t>
  </si>
  <si>
    <t>P.C.</t>
  </si>
  <si>
    <t>Add for Main Contractor's Profit.</t>
  </si>
  <si>
    <t>Allow for General Attendance.</t>
  </si>
  <si>
    <t>25 x 300mm Fascial Board</t>
  </si>
  <si>
    <t>Prepare and apply one undercoat and two finishing coats of high grade emulsion paint (Portland or Equal) on:</t>
  </si>
  <si>
    <t xml:space="preserve">Plain in-situ concrete (1:3:6 - 38mm aggregate) in footing </t>
  </si>
  <si>
    <t>SUBSTRUCTURE</t>
  </si>
  <si>
    <t>Approved imported Laterite sand filling or equal and approved earthfilling to make up level in slab base and compacted in layers not exceeding 300mm thick.</t>
  </si>
  <si>
    <t>CLOAK AND LAUNDRY ROOM</t>
  </si>
  <si>
    <t>300mm Fascial Claddings</t>
  </si>
  <si>
    <t>Ditto Eaves Claddings</t>
  </si>
  <si>
    <t>Ditto 150mm do.</t>
  </si>
  <si>
    <t>WINDOWS</t>
  </si>
  <si>
    <t xml:space="preserve">75mm wide approved profile quality in Natural Anodised powder coated Aluminium Casement Windows glazed with 8mm tinted glass to Manufacturals' detailed design  and Architects/Client's Approval: </t>
  </si>
  <si>
    <t xml:space="preserve">Ditto 600 x 600mm high </t>
  </si>
  <si>
    <t>Approved Design Steel Burglar Proofing to Window openings</t>
  </si>
  <si>
    <t>Aluminium Swing Doors</t>
  </si>
  <si>
    <t>Ditto 900 x 2100mm high do</t>
  </si>
  <si>
    <t>Timber Doors (Approved Quality, Imported) 45mm thick Approved type well polished wrought hardwood Flush door complete with ironmongery and fixed to hardwood door frame, necessary fittings and ironmongery.</t>
  </si>
  <si>
    <t xml:space="preserve">Overall size 900 x 2100mm high </t>
  </si>
  <si>
    <t>Tiling</t>
  </si>
  <si>
    <t>12 x 100mm wide Skirting</t>
  </si>
  <si>
    <t>300 x 300 x 8mm thick unglazed vitrified tiles (European/South Africa Sources Basic Cost at N2,500.00/Sq.m) laid on screeded bed (measured separately) on:</t>
  </si>
  <si>
    <t>Beds and Backings</t>
  </si>
  <si>
    <t>Cement and sand (1:4) screeded bed in:</t>
  </si>
  <si>
    <t>40mm thick to receive floor tiles</t>
  </si>
  <si>
    <t>12mm thick backing not exceeding 100mm high to receive skirting</t>
  </si>
  <si>
    <t>Internal works</t>
  </si>
  <si>
    <t>15mm thick cement and sand (1:3) screeded backing to receive tiles on:</t>
  </si>
  <si>
    <t xml:space="preserve">Wall </t>
  </si>
  <si>
    <t>Reveals, not exceeding 300mm girth</t>
  </si>
  <si>
    <t>Tiles</t>
  </si>
  <si>
    <t>200 x 300 x 6mm thick approved colour glazed cushion edged wall tiles (European/South Africa Sources) laid and pointed neat in approved cement on: Basic Price N2,000.00 Per. Sq. Metre.</t>
  </si>
  <si>
    <t>Reveals, 200mm girth</t>
  </si>
  <si>
    <t>Gypsum plasterboard</t>
  </si>
  <si>
    <t>Drop-level Gypsum plasterboard ceiling 9mm thick plaster board on suspended frame of timber hangers, smooth insitu P.O.P. rendering and brandering joints sealed by tapping with scrim paper smooth finish with rhinoset and painted white.</t>
  </si>
  <si>
    <t>50mm insitu coved P.O.P Cornices in approved design, finished fair and painted</t>
  </si>
  <si>
    <t>PLUMBING INSTALLATIONS</t>
  </si>
  <si>
    <t>Wall mounted Toilet Roll Holder with chrome plated frame and plastic roller.</t>
  </si>
  <si>
    <t>200mm Diameter plastic floor drain</t>
  </si>
  <si>
    <t>Soap Holder</t>
  </si>
  <si>
    <t>Stainless steel towel rail</t>
  </si>
  <si>
    <t>Water and Sanitary Pipework</t>
  </si>
  <si>
    <t>Allow for all Builders works in connection with the Plumbing Installations.</t>
  </si>
  <si>
    <t>Superior quality hollow sandcrete blockwall bedded and jointed in cement sand mortar (1:6) with cavities filled solid with plain in-situ concrete (1:4:8)</t>
  </si>
  <si>
    <t>Plain in-situ concrete: (1:10) 50mm thick blinding to soffit of Ground Floor Slab</t>
  </si>
  <si>
    <t>Reinforced in-situ concrete packed around reinforcement in formwork (both measured separately ) in: Grade 25 (1:2:4) Ground Slab 150 - 300mm thick</t>
  </si>
  <si>
    <t xml:space="preserve">Overall size 2400 x 1200mm high </t>
  </si>
  <si>
    <t>75mm thick profile high quality Natural Anodised Aluminium double leave, double swing Door overall size 1800mm wide x 2100mm high complete with locks and other ironmongery</t>
  </si>
  <si>
    <t>Septic Tank/Soakaway Pit</t>
  </si>
  <si>
    <t>Construct Septic tank/Soakaway Pit overall size approximately 2500mm long x 1500mm wide x 2000mm deep in 50mm thick concrete blinding, 150mm thick Plain concrete mix 1:3:6 - 19mm aggregate in base,Blockwall filled solid wall, 4 number reinforced precast concrete cover approximately 900mm long x 900mm wide x 120mm thick reinforced with 12mm diameter high tensile bars at 150mm centres both ways, and slab bedded and pointed in cement sand mortar [1:4], 15mm thick rendering on internal surfaces of walls, 50mm thick cement and sand screeded bed [1:4] trowelled smooth, complete with all earthworks, and the likes all constructed to Structural Engineers' detailed drawings</t>
  </si>
  <si>
    <t>Inspection Chambers</t>
  </si>
  <si>
    <t>Construct drainage inspection chambers approximately 600 x 450 x 350mm deep external dimension including all necessary haunching, concrete cover, finishes, connection to drainage pipes and all necessary earth works</t>
  </si>
  <si>
    <t>EXTERNAL WORKS - ALL PROVISIONAL</t>
  </si>
  <si>
    <t>Pipeworks</t>
  </si>
  <si>
    <t>P S</t>
  </si>
  <si>
    <r>
      <t xml:space="preserve">Include Provisional Sum of </t>
    </r>
    <r>
      <rPr>
        <b/>
        <sz val="10"/>
        <rFont val="Arial"/>
        <family val="2"/>
      </rPr>
      <t>N350,000.00 (Three Hundred and Fifty Thousand Naira)</t>
    </r>
    <r>
      <rPr>
        <sz val="10"/>
        <rFont val="Arial"/>
        <family val="2"/>
      </rPr>
      <t xml:space="preserve"> only for external Foul waste, Sanitary Drainage, Cold Water Supply and distribution pipework and accessories laid in trenches and including all excavations, earthworks etc. complete with jointing accessories to be expended complete to Engineers detailed design and Site instructions.</t>
    </r>
  </si>
  <si>
    <t>EXTERNAL WORKS</t>
  </si>
  <si>
    <t>PLUMBING/MECHANICAL INSTALLATIONS</t>
  </si>
  <si>
    <t xml:space="preserve">Supply and fix the following sanitary wares in Armitage shanks as </t>
  </si>
  <si>
    <t>obtainable from Portland Products or equal and approved.</t>
  </si>
  <si>
    <t>Water Closet complete with cistern, siphone, flexible connectors, bolt and screw and other accessories.</t>
  </si>
  <si>
    <t xml:space="preserve">Wash Hand Basin with mixer tap complete with bottle trap, flexible connector,bolt and nuts and waste and pedal stand etc </t>
  </si>
  <si>
    <t>Shower tray 1100 x 1100mm complete with shower head, control, waste etc</t>
  </si>
  <si>
    <t xml:space="preserve">Pilkington or other approved mirror size 600 x 900mm complete with clips, screws and mounting to wall. </t>
  </si>
  <si>
    <r>
      <t xml:space="preserve">Include the Provisional Sum of </t>
    </r>
    <r>
      <rPr>
        <b/>
        <sz val="10"/>
        <rFont val="Arial"/>
        <family val="2"/>
        <charset val="204"/>
      </rPr>
      <t>N350,000.00 [Three Hundred and Fifty Thousand Naira]</t>
    </r>
    <r>
      <rPr>
        <sz val="10"/>
        <rFont val="Arial"/>
        <family val="2"/>
        <charset val="204"/>
      </rPr>
      <t xml:space="preserve"> only for  Foul waste, Sanitary Drainage and Cold Water Supply and distribution pipework and accessories to be expended complete to Engineers detailed design and Site instructions.</t>
    </r>
  </si>
  <si>
    <t>Ditto Hip Claddings</t>
  </si>
  <si>
    <t>Laundry, Male/Female Cloakrooms and Toilets/Baths</t>
  </si>
  <si>
    <t>Construct and finish well seasoned Akala or equal and approved hardwood polished complete with ironmongery to approved design.</t>
  </si>
  <si>
    <t>50 x 100mm struts and strusses</t>
  </si>
  <si>
    <t>Ditto 150 x 230mm deep do</t>
  </si>
  <si>
    <t>Wardrobes overall size 7000mm wide x 600mm deep x 2850mm high</t>
  </si>
  <si>
    <r>
      <t xml:space="preserve">Provide the Prime Cost Sum of </t>
    </r>
    <r>
      <rPr>
        <b/>
        <sz val="10"/>
        <rFont val="Arial"/>
        <family val="2"/>
        <charset val="204"/>
      </rPr>
      <t>N1,500,000.00 (One Million, Five Hundred Thousand Naira)</t>
    </r>
    <r>
      <rPr>
        <sz val="10"/>
        <rFont val="Arial"/>
        <family val="2"/>
        <charset val="204"/>
      </rPr>
      <t xml:space="preserve"> only for Electrical Installations works as may be required to be executed completely by a Nominated Sub - Contractor as per Project Managers Instruction.</t>
    </r>
  </si>
  <si>
    <t>Lintels/Beams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</si>
</sst>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0%"/>
  </numFmts>
  <fonts count="20" x14ac:knownFonts="1">
    <font>
      <sz val="11"/>
      <color theme="1"/>
      <name val="Calibri"/>
      <family val="2"/>
      <scheme val="minor"/>
    </font>
    <font>
      <sz val="11"/>
      <color theme="1"/>
      <name val="Calibri"/>
      <family val="2"/>
      <scheme val="minor"/>
    </font>
    <font>
      <sz val="10"/>
      <name val="Arial"/>
      <family val="2"/>
    </font>
    <font>
      <b/>
      <sz val="10"/>
      <name val="Arial"/>
      <family val="2"/>
    </font>
    <font>
      <b/>
      <u/>
      <sz val="10"/>
      <name val="Arial"/>
      <family val="2"/>
    </font>
    <font>
      <u/>
      <sz val="10"/>
      <name val="Arial"/>
      <family val="2"/>
    </font>
    <font>
      <b/>
      <sz val="10"/>
      <color theme="1"/>
      <name val="Arial"/>
      <family val="2"/>
    </font>
    <font>
      <sz val="10"/>
      <color theme="1"/>
      <name val="Arial"/>
      <family val="2"/>
    </font>
    <font>
      <sz val="12"/>
      <name val="Arial"/>
      <family val="2"/>
    </font>
    <font>
      <sz val="11"/>
      <color indexed="8"/>
      <name val="Calibri"/>
      <family val="2"/>
    </font>
    <font>
      <sz val="11"/>
      <name val="Times New Roman"/>
      <family val="1"/>
    </font>
    <font>
      <sz val="10"/>
      <name val="Arial"/>
      <family val="2"/>
      <charset val="204"/>
    </font>
    <font>
      <b/>
      <u/>
      <sz val="10"/>
      <name val="Arial"/>
      <family val="2"/>
      <charset val="204"/>
    </font>
    <font>
      <b/>
      <sz val="10"/>
      <name val="Arial"/>
      <family val="2"/>
      <charset val="204"/>
    </font>
    <font>
      <b/>
      <sz val="10"/>
      <color theme="1"/>
      <name val="Arial"/>
      <family val="2"/>
      <charset val="204"/>
    </font>
    <font>
      <sz val="10"/>
      <color theme="1"/>
      <name val="Arial"/>
      <family val="2"/>
      <charset val="204"/>
    </font>
    <font>
      <u/>
      <sz val="10"/>
      <name val="Arial"/>
      <family val="2"/>
      <charset val="204"/>
    </font>
    <font>
      <b/>
      <u/>
      <sz val="10"/>
      <color theme="1"/>
      <name val="Arial"/>
      <family val="2"/>
      <charset val="204"/>
    </font>
    <font>
      <u val="singleAccounting"/>
      <sz val="10"/>
      <name val="Arial"/>
      <family val="2"/>
      <charset val="204"/>
    </font>
    <font>
      <u val="singleAccounting"/>
      <sz val="10"/>
      <name val="Arial"/>
      <family val="2"/>
    </font>
  </fonts>
  <fills count="2">
    <fill>
      <patternFill patternType="none"/>
    </fill>
    <fill>
      <patternFill patternType="gray125"/>
    </fill>
  </fills>
  <borders count="19">
    <border>
      <left/>
      <right/>
      <top/>
      <bottom/>
      <diagonal/>
    </border>
    <border>
      <left style="thin">
        <color indexed="64"/>
      </left>
      <right style="thin">
        <color indexed="64"/>
      </right>
      <top/>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style="thin">
        <color indexed="64"/>
      </top>
      <bottom/>
      <diagonal/>
    </border>
    <border>
      <left style="double">
        <color indexed="64"/>
      </left>
      <right style="double">
        <color indexed="64"/>
      </right>
      <top/>
      <bottom style="thin">
        <color indexed="64"/>
      </bottom>
      <diagonal/>
    </border>
    <border>
      <left style="double">
        <color indexed="64"/>
      </left>
      <right style="double">
        <color indexed="64"/>
      </right>
      <top/>
      <bottom style="double">
        <color indexed="64"/>
      </bottom>
      <diagonal/>
    </border>
    <border>
      <left style="double">
        <color indexed="64"/>
      </left>
      <right/>
      <top/>
      <bottom/>
      <diagonal/>
    </border>
    <border>
      <left style="double">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top/>
      <bottom style="double">
        <color indexed="64"/>
      </bottom>
      <diagonal/>
    </border>
    <border>
      <left/>
      <right/>
      <top style="double">
        <color indexed="64"/>
      </top>
      <bottom/>
      <diagonal/>
    </border>
    <border>
      <left style="thin">
        <color auto="1"/>
      </left>
      <right style="thin">
        <color auto="1"/>
      </right>
      <top/>
      <bottom/>
      <diagonal/>
    </border>
    <border>
      <left/>
      <right style="thin">
        <color indexed="64"/>
      </right>
      <top/>
      <bottom/>
      <diagonal/>
    </border>
  </borders>
  <cellStyleXfs count="25">
    <xf numFmtId="0" fontId="0" fillId="0" borderId="0"/>
    <xf numFmtId="43" fontId="1"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1" fillId="0" borderId="0"/>
    <xf numFmtId="39" fontId="8" fillId="0" borderId="0"/>
    <xf numFmtId="43" fontId="2" fillId="0" borderId="0" applyFont="0" applyFill="0" applyBorder="0" applyAlignment="0" applyProtection="0"/>
    <xf numFmtId="43" fontId="9" fillId="0" borderId="0" applyFont="0" applyFill="0" applyBorder="0" applyAlignment="0" applyProtection="0"/>
    <xf numFmtId="0" fontId="2" fillId="0" borderId="0"/>
    <xf numFmtId="43" fontId="2" fillId="0" borderId="0" applyFont="0" applyFill="0" applyBorder="0" applyAlignment="0" applyProtection="0"/>
    <xf numFmtId="43" fontId="1" fillId="0" borderId="0" applyFont="0" applyFill="0" applyBorder="0" applyAlignment="0" applyProtection="0"/>
    <xf numFmtId="0" fontId="1" fillId="0" borderId="0"/>
    <xf numFmtId="0" fontId="2" fillId="0" borderId="0"/>
    <xf numFmtId="0" fontId="2" fillId="0" borderId="0"/>
    <xf numFmtId="0" fontId="10"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1" fillId="0" borderId="0"/>
  </cellStyleXfs>
  <cellXfs count="276">
    <xf numFmtId="0" fontId="0" fillId="0" borderId="0" xfId="0"/>
    <xf numFmtId="43" fontId="2" fillId="0" borderId="3" xfId="1" applyFont="1" applyBorder="1"/>
    <xf numFmtId="43" fontId="2" fillId="0" borderId="3" xfId="3" applyFont="1" applyBorder="1" applyAlignment="1">
      <alignment vertical="center"/>
    </xf>
    <xf numFmtId="43" fontId="2" fillId="0" borderId="3" xfId="3" applyFont="1" applyBorder="1" applyAlignment="1">
      <alignment horizontal="right" shrinkToFit="1"/>
    </xf>
    <xf numFmtId="43" fontId="3" fillId="0" borderId="3" xfId="1" applyFont="1" applyBorder="1"/>
    <xf numFmtId="0" fontId="2" fillId="0" borderId="3" xfId="0" applyFont="1" applyBorder="1" applyAlignment="1">
      <alignment horizontal="center" shrinkToFit="1"/>
    </xf>
    <xf numFmtId="0" fontId="2" fillId="0" borderId="3" xfId="0" applyFont="1" applyBorder="1" applyAlignment="1">
      <alignment shrinkToFit="1"/>
    </xf>
    <xf numFmtId="49" fontId="2" fillId="0" borderId="2" xfId="0" applyNumberFormat="1" applyFont="1" applyBorder="1" applyAlignment="1">
      <alignment horizontal="center" vertical="center"/>
    </xf>
    <xf numFmtId="49" fontId="2" fillId="0" borderId="2" xfId="0" applyNumberFormat="1" applyFont="1" applyBorder="1" applyAlignment="1" applyProtection="1">
      <alignment horizontal="right" shrinkToFit="1"/>
      <protection hidden="1"/>
    </xf>
    <xf numFmtId="0" fontId="2" fillId="0" borderId="2" xfId="0" applyFont="1" applyBorder="1" applyAlignment="1">
      <alignment horizontal="center" vertical="center" shrinkToFit="1"/>
    </xf>
    <xf numFmtId="43" fontId="2" fillId="0" borderId="2" xfId="3" applyFont="1" applyBorder="1" applyAlignment="1">
      <alignment vertical="center" shrinkToFit="1"/>
    </xf>
    <xf numFmtId="43" fontId="2" fillId="0" borderId="2" xfId="3" applyFont="1" applyBorder="1" applyAlignment="1">
      <alignment vertical="center"/>
    </xf>
    <xf numFmtId="49" fontId="4" fillId="0" borderId="3" xfId="0" applyNumberFormat="1" applyFont="1" applyBorder="1" applyAlignment="1">
      <alignment horizontal="right" shrinkToFit="1"/>
    </xf>
    <xf numFmtId="49" fontId="2" fillId="0" borderId="3" xfId="0" applyNumberFormat="1" applyFont="1" applyBorder="1" applyAlignment="1">
      <alignment horizontal="center" vertical="center"/>
    </xf>
    <xf numFmtId="43" fontId="2" fillId="0" borderId="3" xfId="3" applyFont="1" applyBorder="1" applyAlignment="1">
      <alignment vertical="center" shrinkToFit="1"/>
    </xf>
    <xf numFmtId="49" fontId="2" fillId="0" borderId="3" xfId="0" applyNumberFormat="1" applyFont="1" applyBorder="1" applyAlignment="1">
      <alignment horizontal="left" shrinkToFit="1"/>
    </xf>
    <xf numFmtId="43" fontId="2" fillId="0" borderId="3" xfId="3" applyFont="1" applyBorder="1" applyAlignment="1">
      <alignment shrinkToFit="1"/>
    </xf>
    <xf numFmtId="43" fontId="2" fillId="0" borderId="5" xfId="3" applyFont="1" applyBorder="1" applyAlignment="1">
      <alignment horizontal="right" shrinkToFit="1"/>
    </xf>
    <xf numFmtId="49" fontId="3" fillId="0" borderId="3" xfId="0" applyNumberFormat="1" applyFont="1" applyBorder="1" applyAlignment="1">
      <alignment horizontal="right" shrinkToFit="1"/>
    </xf>
    <xf numFmtId="49" fontId="3" fillId="0" borderId="3" xfId="0" applyNumberFormat="1" applyFont="1" applyBorder="1" applyAlignment="1">
      <alignment horizontal="left" shrinkToFit="1"/>
    </xf>
    <xf numFmtId="10" fontId="2" fillId="0" borderId="3" xfId="3" applyNumberFormat="1" applyFont="1" applyBorder="1" applyAlignment="1">
      <alignment horizontal="center" vertical="center"/>
    </xf>
    <xf numFmtId="49" fontId="2" fillId="0" borderId="3" xfId="0" applyNumberFormat="1" applyFont="1" applyBorder="1" applyAlignment="1">
      <alignment shrinkToFit="1"/>
    </xf>
    <xf numFmtId="9" fontId="2" fillId="0" borderId="3" xfId="0" applyNumberFormat="1" applyFont="1" applyBorder="1" applyAlignment="1">
      <alignment horizontal="center" vertical="center"/>
    </xf>
    <xf numFmtId="43" fontId="2" fillId="0" borderId="4" xfId="3" applyFont="1" applyBorder="1" applyAlignment="1">
      <alignment vertical="center"/>
    </xf>
    <xf numFmtId="43" fontId="3" fillId="0" borderId="6" xfId="3" applyFont="1" applyBorder="1" applyAlignment="1">
      <alignment vertical="center"/>
    </xf>
    <xf numFmtId="49" fontId="2" fillId="0" borderId="6" xfId="0" applyNumberFormat="1" applyFont="1" applyBorder="1" applyAlignment="1">
      <alignment horizontal="center" vertical="center"/>
    </xf>
    <xf numFmtId="49" fontId="2" fillId="0" borderId="6" xfId="0" applyNumberFormat="1" applyFont="1" applyBorder="1" applyAlignment="1"/>
    <xf numFmtId="43" fontId="2" fillId="0" borderId="6" xfId="3" applyFont="1" applyBorder="1" applyAlignment="1">
      <alignment vertical="center"/>
    </xf>
    <xf numFmtId="43" fontId="7" fillId="0" borderId="0" xfId="1" applyFont="1"/>
    <xf numFmtId="0" fontId="3" fillId="0" borderId="3" xfId="0" applyNumberFormat="1" applyFont="1" applyBorder="1" applyAlignment="1">
      <alignment horizontal="center"/>
    </xf>
    <xf numFmtId="0" fontId="4" fillId="0" borderId="3" xfId="0" applyNumberFormat="1" applyFont="1" applyBorder="1"/>
    <xf numFmtId="0" fontId="3" fillId="0" borderId="3" xfId="0" applyNumberFormat="1" applyFont="1" applyFill="1" applyBorder="1" applyAlignment="1">
      <alignment horizontal="center"/>
    </xf>
    <xf numFmtId="0" fontId="2" fillId="0" borderId="3" xfId="0" applyNumberFormat="1" applyFont="1" applyFill="1" applyBorder="1" applyAlignment="1">
      <alignment horizontal="left"/>
    </xf>
    <xf numFmtId="0" fontId="2" fillId="0" borderId="3" xfId="0" applyNumberFormat="1" applyFont="1" applyFill="1" applyBorder="1" applyAlignment="1"/>
    <xf numFmtId="0" fontId="6" fillId="0" borderId="0" xfId="0" applyNumberFormat="1" applyFont="1" applyAlignment="1">
      <alignment horizontal="center"/>
    </xf>
    <xf numFmtId="0" fontId="7" fillId="0" borderId="0" xfId="0" applyNumberFormat="1" applyFont="1"/>
    <xf numFmtId="0" fontId="6" fillId="0" borderId="0" xfId="0" applyNumberFormat="1" applyFont="1"/>
    <xf numFmtId="0" fontId="3" fillId="0" borderId="3" xfId="0" applyFont="1" applyBorder="1" applyAlignment="1">
      <alignment horizontal="center" shrinkToFit="1"/>
    </xf>
    <xf numFmtId="164" fontId="2" fillId="0" borderId="3" xfId="1" applyNumberFormat="1" applyFont="1" applyBorder="1" applyAlignment="1">
      <alignment horizontal="center"/>
    </xf>
    <xf numFmtId="164" fontId="2" fillId="0" borderId="3" xfId="1" applyNumberFormat="1" applyFont="1" applyFill="1" applyBorder="1" applyAlignment="1">
      <alignment horizontal="center"/>
    </xf>
    <xf numFmtId="164" fontId="2" fillId="0" borderId="6" xfId="1" applyNumberFormat="1" applyFont="1" applyBorder="1" applyAlignment="1">
      <alignment horizontal="center"/>
    </xf>
    <xf numFmtId="164" fontId="2" fillId="0" borderId="3" xfId="1" applyNumberFormat="1" applyFont="1" applyBorder="1" applyAlignment="1">
      <alignment horizontal="center" shrinkToFit="1"/>
    </xf>
    <xf numFmtId="164" fontId="7" fillId="0" borderId="0" xfId="1" applyNumberFormat="1" applyFont="1" applyAlignment="1">
      <alignment horizontal="center"/>
    </xf>
    <xf numFmtId="164" fontId="2" fillId="0" borderId="2" xfId="1" applyNumberFormat="1" applyFont="1" applyBorder="1" applyAlignment="1">
      <alignment horizontal="center" shrinkToFit="1"/>
    </xf>
    <xf numFmtId="49" fontId="3" fillId="0" borderId="3" xfId="0" applyNumberFormat="1" applyFont="1" applyBorder="1" applyAlignment="1">
      <alignment horizontal="center" vertical="center"/>
    </xf>
    <xf numFmtId="0" fontId="2" fillId="0" borderId="3" xfId="0" applyNumberFormat="1" applyFont="1" applyBorder="1" applyAlignment="1">
      <alignment wrapText="1"/>
    </xf>
    <xf numFmtId="0" fontId="2" fillId="0" borderId="3" xfId="0" applyFont="1" applyBorder="1"/>
    <xf numFmtId="0" fontId="3" fillId="0" borderId="3" xfId="2" applyFont="1" applyBorder="1" applyAlignment="1">
      <alignment horizontal="center" shrinkToFit="1"/>
    </xf>
    <xf numFmtId="0" fontId="11" fillId="0" borderId="3" xfId="0" applyNumberFormat="1" applyFont="1" applyBorder="1" applyAlignment="1">
      <alignment shrinkToFit="1"/>
    </xf>
    <xf numFmtId="0" fontId="11" fillId="0" borderId="3" xfId="0" applyNumberFormat="1" applyFont="1" applyFill="1" applyBorder="1" applyAlignment="1">
      <alignment shrinkToFit="1"/>
    </xf>
    <xf numFmtId="0" fontId="11" fillId="0" borderId="1" xfId="0" applyFont="1" applyBorder="1" applyAlignment="1">
      <alignment horizontal="justify"/>
    </xf>
    <xf numFmtId="0" fontId="12" fillId="0" borderId="3" xfId="0" applyNumberFormat="1" applyFont="1" applyFill="1" applyBorder="1"/>
    <xf numFmtId="0" fontId="13" fillId="0" borderId="8" xfId="0" applyNumberFormat="1" applyFont="1" applyBorder="1" applyAlignment="1">
      <alignment horizontal="center"/>
    </xf>
    <xf numFmtId="0" fontId="13" fillId="0" borderId="8" xfId="0" applyNumberFormat="1" applyFont="1" applyBorder="1"/>
    <xf numFmtId="164" fontId="13" fillId="0" borderId="8" xfId="1" applyNumberFormat="1" applyFont="1" applyBorder="1" applyAlignment="1">
      <alignment horizontal="center"/>
    </xf>
    <xf numFmtId="43" fontId="13" fillId="0" borderId="8" xfId="1" applyFont="1" applyBorder="1"/>
    <xf numFmtId="0" fontId="13" fillId="0" borderId="3" xfId="0" applyNumberFormat="1" applyFont="1" applyBorder="1" applyAlignment="1">
      <alignment horizontal="center"/>
    </xf>
    <xf numFmtId="0" fontId="12" fillId="0" borderId="3" xfId="0" applyNumberFormat="1" applyFont="1" applyBorder="1"/>
    <xf numFmtId="164" fontId="11" fillId="0" borderId="3" xfId="1" applyNumberFormat="1" applyFont="1" applyBorder="1" applyAlignment="1">
      <alignment horizontal="center"/>
    </xf>
    <xf numFmtId="43" fontId="11" fillId="0" borderId="3" xfId="1" applyFont="1" applyBorder="1"/>
    <xf numFmtId="164" fontId="11" fillId="0" borderId="3" xfId="1" applyNumberFormat="1" applyFont="1" applyBorder="1" applyAlignment="1">
      <alignment horizontal="center" vertical="center"/>
    </xf>
    <xf numFmtId="0" fontId="13" fillId="0" borderId="3" xfId="2" applyNumberFormat="1" applyFont="1" applyBorder="1" applyAlignment="1">
      <alignment horizontal="center" vertical="center"/>
    </xf>
    <xf numFmtId="43" fontId="11" fillId="0" borderId="3" xfId="1" applyFont="1" applyBorder="1" applyAlignment="1">
      <alignment horizontal="right" vertical="center"/>
    </xf>
    <xf numFmtId="43" fontId="11" fillId="0" borderId="3" xfId="1" applyFont="1" applyBorder="1" applyAlignment="1" applyProtection="1">
      <alignment shrinkToFit="1" readingOrder="1"/>
      <protection hidden="1"/>
    </xf>
    <xf numFmtId="0" fontId="11" fillId="0" borderId="3" xfId="0" applyFont="1" applyBorder="1"/>
    <xf numFmtId="164" fontId="11" fillId="0" borderId="3" xfId="1" applyNumberFormat="1" applyFont="1" applyBorder="1" applyAlignment="1">
      <alignment horizontal="center" shrinkToFit="1"/>
    </xf>
    <xf numFmtId="0" fontId="13" fillId="0" borderId="3" xfId="0" applyFont="1" applyBorder="1" applyAlignment="1">
      <alignment horizontal="center" shrinkToFit="1"/>
    </xf>
    <xf numFmtId="43" fontId="11" fillId="0" borderId="3" xfId="3" applyFont="1" applyBorder="1" applyAlignment="1">
      <alignment horizontal="right" shrinkToFit="1"/>
    </xf>
    <xf numFmtId="0" fontId="14" fillId="0" borderId="3" xfId="0" applyNumberFormat="1" applyFont="1" applyBorder="1" applyAlignment="1">
      <alignment horizontal="center"/>
    </xf>
    <xf numFmtId="0" fontId="15" fillId="0" borderId="3" xfId="0" applyNumberFormat="1" applyFont="1" applyBorder="1"/>
    <xf numFmtId="164" fontId="15" fillId="0" borderId="3" xfId="1" applyNumberFormat="1" applyFont="1" applyBorder="1" applyAlignment="1">
      <alignment horizontal="center"/>
    </xf>
    <xf numFmtId="0" fontId="14" fillId="0" borderId="3" xfId="0" applyNumberFormat="1" applyFont="1" applyBorder="1"/>
    <xf numFmtId="43" fontId="15" fillId="0" borderId="3" xfId="1" applyFont="1" applyBorder="1"/>
    <xf numFmtId="0" fontId="14" fillId="0" borderId="3" xfId="0" quotePrefix="1" applyNumberFormat="1" applyFont="1" applyBorder="1" applyAlignment="1">
      <alignment horizontal="center"/>
    </xf>
    <xf numFmtId="0" fontId="11" fillId="0" borderId="3" xfId="0" applyNumberFormat="1" applyFont="1" applyBorder="1"/>
    <xf numFmtId="0" fontId="11" fillId="0" borderId="3" xfId="0" applyNumberFormat="1" applyFont="1" applyBorder="1" applyAlignment="1">
      <alignment wrapText="1"/>
    </xf>
    <xf numFmtId="0" fontId="11" fillId="0" borderId="3" xfId="0" applyNumberFormat="1" applyFont="1" applyFill="1" applyBorder="1"/>
    <xf numFmtId="164" fontId="11" fillId="0" borderId="3" xfId="1" applyNumberFormat="1" applyFont="1" applyFill="1" applyBorder="1" applyAlignment="1">
      <alignment horizontal="center"/>
    </xf>
    <xf numFmtId="0" fontId="13" fillId="0" borderId="3" xfId="0" applyNumberFormat="1" applyFont="1" applyFill="1" applyBorder="1" applyAlignment="1">
      <alignment horizontal="center"/>
    </xf>
    <xf numFmtId="43" fontId="11" fillId="0" borderId="3" xfId="1" applyFont="1" applyFill="1" applyBorder="1"/>
    <xf numFmtId="0" fontId="16" fillId="0" borderId="3" xfId="0" applyNumberFormat="1" applyFont="1" applyBorder="1"/>
    <xf numFmtId="0" fontId="12" fillId="0" borderId="3" xfId="0" applyNumberFormat="1" applyFont="1" applyBorder="1" applyAlignment="1">
      <alignment wrapText="1"/>
    </xf>
    <xf numFmtId="43" fontId="15" fillId="0" borderId="0" xfId="1" applyFont="1"/>
    <xf numFmtId="0" fontId="13" fillId="0" borderId="15" xfId="0" applyNumberFormat="1" applyFont="1" applyBorder="1" applyAlignment="1">
      <alignment horizontal="center"/>
    </xf>
    <xf numFmtId="0" fontId="13" fillId="0" borderId="3" xfId="0" applyFont="1" applyFill="1" applyBorder="1" applyAlignment="1">
      <alignment horizontal="center"/>
    </xf>
    <xf numFmtId="43" fontId="13" fillId="0" borderId="3" xfId="1" applyFont="1" applyBorder="1"/>
    <xf numFmtId="0" fontId="11" fillId="0" borderId="3" xfId="0" applyNumberFormat="1" applyFont="1" applyBorder="1" applyAlignment="1" applyProtection="1">
      <alignment horizontal="left" shrinkToFit="1" readingOrder="1"/>
      <protection hidden="1"/>
    </xf>
    <xf numFmtId="0" fontId="12" fillId="0" borderId="3" xfId="0" applyNumberFormat="1" applyFont="1" applyFill="1" applyBorder="1" applyAlignment="1">
      <alignment horizontal="center"/>
    </xf>
    <xf numFmtId="0" fontId="11" fillId="0" borderId="3" xfId="0" applyNumberFormat="1" applyFont="1" applyFill="1" applyBorder="1" applyAlignment="1">
      <alignment horizontal="center"/>
    </xf>
    <xf numFmtId="0" fontId="11" fillId="0" borderId="3" xfId="0" applyNumberFormat="1" applyFont="1" applyBorder="1" applyAlignment="1">
      <alignment horizontal="center"/>
    </xf>
    <xf numFmtId="43" fontId="13" fillId="0" borderId="2" xfId="1" applyFont="1" applyBorder="1"/>
    <xf numFmtId="43" fontId="11" fillId="0" borderId="6" xfId="1" applyFont="1" applyBorder="1"/>
    <xf numFmtId="43" fontId="11" fillId="0" borderId="2" xfId="1" applyFont="1" applyBorder="1"/>
    <xf numFmtId="0" fontId="13" fillId="0" borderId="6" xfId="0" applyNumberFormat="1" applyFont="1" applyBorder="1" applyAlignment="1">
      <alignment horizontal="center"/>
    </xf>
    <xf numFmtId="0" fontId="11" fillId="0" borderId="6" xfId="0" applyNumberFormat="1" applyFont="1" applyBorder="1" applyAlignment="1">
      <alignment horizontal="center"/>
    </xf>
    <xf numFmtId="164" fontId="11" fillId="0" borderId="6" xfId="1" applyNumberFormat="1" applyFont="1" applyBorder="1" applyAlignment="1">
      <alignment horizontal="center"/>
    </xf>
    <xf numFmtId="43" fontId="13" fillId="0" borderId="6" xfId="1" applyFont="1" applyBorder="1"/>
    <xf numFmtId="0" fontId="13" fillId="0" borderId="0" xfId="0" applyNumberFormat="1" applyFont="1" applyBorder="1" applyAlignment="1">
      <alignment horizontal="center"/>
    </xf>
    <xf numFmtId="0" fontId="11" fillId="0" borderId="0" xfId="0" applyNumberFormat="1" applyFont="1" applyBorder="1" applyAlignment="1">
      <alignment horizontal="center"/>
    </xf>
    <xf numFmtId="164" fontId="11" fillId="0" borderId="0" xfId="1" applyNumberFormat="1" applyFont="1" applyBorder="1" applyAlignment="1">
      <alignment horizontal="center"/>
    </xf>
    <xf numFmtId="43" fontId="13" fillId="0" borderId="0" xfId="1" applyFont="1" applyBorder="1"/>
    <xf numFmtId="43" fontId="11" fillId="0" borderId="0" xfId="1" applyFont="1" applyBorder="1"/>
    <xf numFmtId="0" fontId="13" fillId="0" borderId="15" xfId="0" applyNumberFormat="1" applyFont="1" applyBorder="1"/>
    <xf numFmtId="164" fontId="11" fillId="0" borderId="15" xfId="1" applyNumberFormat="1" applyFont="1" applyBorder="1" applyAlignment="1">
      <alignment horizontal="center"/>
    </xf>
    <xf numFmtId="43" fontId="13" fillId="0" borderId="15" xfId="1" applyFont="1" applyBorder="1"/>
    <xf numFmtId="0" fontId="13" fillId="0" borderId="8" xfId="0" applyNumberFormat="1" applyFont="1" applyFill="1" applyBorder="1" applyAlignment="1">
      <alignment horizontal="center"/>
    </xf>
    <xf numFmtId="0" fontId="13" fillId="0" borderId="8" xfId="0" applyNumberFormat="1" applyFont="1" applyFill="1" applyBorder="1"/>
    <xf numFmtId="164" fontId="13" fillId="0" borderId="8" xfId="1" applyNumberFormat="1" applyFont="1" applyFill="1" applyBorder="1" applyAlignment="1">
      <alignment horizontal="center"/>
    </xf>
    <xf numFmtId="43" fontId="13" fillId="0" borderId="8" xfId="1" applyFont="1" applyFill="1" applyBorder="1"/>
    <xf numFmtId="0" fontId="13" fillId="0" borderId="3" xfId="0" applyNumberFormat="1" applyFont="1" applyFill="1" applyBorder="1"/>
    <xf numFmtId="164" fontId="13" fillId="0" borderId="3" xfId="1" applyNumberFormat="1" applyFont="1" applyFill="1" applyBorder="1" applyAlignment="1">
      <alignment horizontal="center"/>
    </xf>
    <xf numFmtId="43" fontId="13" fillId="0" borderId="3" xfId="1" applyFont="1" applyFill="1" applyBorder="1"/>
    <xf numFmtId="0" fontId="13" fillId="0" borderId="3" xfId="0" applyNumberFormat="1" applyFont="1" applyFill="1" applyBorder="1" applyAlignment="1">
      <alignment horizontal="center" shrinkToFit="1"/>
    </xf>
    <xf numFmtId="43" fontId="13" fillId="0" borderId="2" xfId="1" applyFont="1" applyFill="1" applyBorder="1"/>
    <xf numFmtId="43" fontId="11" fillId="0" borderId="6" xfId="1" applyFont="1" applyFill="1" applyBorder="1"/>
    <xf numFmtId="164" fontId="11" fillId="0" borderId="6" xfId="1" applyNumberFormat="1" applyFont="1" applyFill="1" applyBorder="1" applyAlignment="1">
      <alignment horizontal="center"/>
    </xf>
    <xf numFmtId="0" fontId="13" fillId="0" borderId="6" xfId="0" applyNumberFormat="1" applyFont="1" applyFill="1" applyBorder="1" applyAlignment="1">
      <alignment horizontal="center"/>
    </xf>
    <xf numFmtId="43" fontId="13" fillId="0" borderId="6" xfId="1" applyFont="1" applyFill="1" applyBorder="1"/>
    <xf numFmtId="0" fontId="13" fillId="0" borderId="16" xfId="0" applyNumberFormat="1" applyFont="1" applyFill="1" applyBorder="1" applyAlignment="1">
      <alignment horizontal="center"/>
    </xf>
    <xf numFmtId="164" fontId="11" fillId="0" borderId="16" xfId="1" applyNumberFormat="1" applyFont="1" applyFill="1" applyBorder="1" applyAlignment="1">
      <alignment horizontal="center"/>
    </xf>
    <xf numFmtId="43" fontId="13" fillId="0" borderId="16" xfId="1" applyFont="1" applyFill="1" applyBorder="1"/>
    <xf numFmtId="0" fontId="11" fillId="0" borderId="3" xfId="0" applyNumberFormat="1" applyFont="1" applyBorder="1" applyAlignment="1"/>
    <xf numFmtId="0" fontId="13" fillId="0" borderId="3" xfId="0" applyNumberFormat="1" applyFont="1" applyBorder="1" applyAlignment="1">
      <alignment horizontal="center" shrinkToFit="1"/>
    </xf>
    <xf numFmtId="43" fontId="11" fillId="0" borderId="3" xfId="1" applyFont="1" applyBorder="1" applyAlignment="1">
      <alignment horizontal="right" shrinkToFit="1"/>
    </xf>
    <xf numFmtId="0" fontId="11" fillId="0" borderId="3" xfId="0" applyNumberFormat="1" applyFont="1" applyBorder="1" applyAlignment="1">
      <alignment horizontal="center" shrinkToFit="1"/>
    </xf>
    <xf numFmtId="0" fontId="17" fillId="0" borderId="3" xfId="0" applyNumberFormat="1" applyFont="1" applyBorder="1" applyAlignment="1">
      <alignment horizontal="left"/>
    </xf>
    <xf numFmtId="43" fontId="15" fillId="0" borderId="3" xfId="1" applyFont="1" applyBorder="1" applyAlignment="1">
      <alignment horizontal="center"/>
    </xf>
    <xf numFmtId="0" fontId="12" fillId="0" borderId="3" xfId="0" applyNumberFormat="1" applyFont="1" applyBorder="1" applyAlignment="1">
      <alignment shrinkToFit="1"/>
    </xf>
    <xf numFmtId="0" fontId="13" fillId="0" borderId="3" xfId="0" applyNumberFormat="1" applyFont="1" applyBorder="1" applyAlignment="1">
      <alignment horizontal="center" vertical="center"/>
    </xf>
    <xf numFmtId="43" fontId="11" fillId="0" borderId="3" xfId="1" applyFont="1" applyBorder="1" applyAlignment="1">
      <alignment vertical="center"/>
    </xf>
    <xf numFmtId="43" fontId="11" fillId="0" borderId="4" xfId="1" applyFont="1" applyBorder="1" applyAlignment="1">
      <alignment vertical="center"/>
    </xf>
    <xf numFmtId="43" fontId="11" fillId="0" borderId="6" xfId="1" applyFont="1" applyBorder="1" applyAlignment="1">
      <alignment vertical="center"/>
    </xf>
    <xf numFmtId="0" fontId="13" fillId="0" borderId="15" xfId="0" applyNumberFormat="1" applyFont="1" applyFill="1" applyBorder="1" applyAlignment="1">
      <alignment horizontal="center"/>
    </xf>
    <xf numFmtId="164" fontId="11" fillId="0" borderId="15" xfId="1" applyNumberFormat="1" applyFont="1" applyFill="1" applyBorder="1" applyAlignment="1">
      <alignment horizontal="center"/>
    </xf>
    <xf numFmtId="43" fontId="13" fillId="0" borderId="15" xfId="1" applyFont="1" applyFill="1" applyBorder="1"/>
    <xf numFmtId="43" fontId="11" fillId="0" borderId="2" xfId="1" applyFont="1" applyFill="1" applyBorder="1"/>
    <xf numFmtId="0" fontId="16" fillId="0" borderId="3" xfId="0" applyNumberFormat="1" applyFont="1" applyFill="1" applyBorder="1"/>
    <xf numFmtId="0" fontId="11" fillId="0" borderId="6" xfId="0" applyNumberFormat="1" applyFont="1" applyFill="1" applyBorder="1"/>
    <xf numFmtId="0" fontId="11" fillId="0" borderId="16" xfId="0" applyNumberFormat="1" applyFont="1" applyFill="1" applyBorder="1"/>
    <xf numFmtId="43" fontId="11" fillId="0" borderId="16" xfId="1" applyFont="1" applyFill="1" applyBorder="1"/>
    <xf numFmtId="0" fontId="11" fillId="0" borderId="15" xfId="0" applyNumberFormat="1" applyFont="1" applyFill="1" applyBorder="1" applyAlignment="1">
      <alignment horizontal="center"/>
    </xf>
    <xf numFmtId="43" fontId="11" fillId="0" borderId="15" xfId="1" applyFont="1" applyFill="1" applyBorder="1"/>
    <xf numFmtId="0" fontId="12" fillId="0" borderId="0" xfId="0" applyNumberFormat="1" applyFont="1" applyFill="1" applyBorder="1"/>
    <xf numFmtId="0" fontId="11" fillId="0" borderId="3" xfId="0" applyNumberFormat="1" applyFont="1" applyFill="1" applyBorder="1" applyAlignment="1">
      <alignment horizontal="left"/>
    </xf>
    <xf numFmtId="0" fontId="11" fillId="0" borderId="3" xfId="0" applyNumberFormat="1" applyFont="1" applyFill="1" applyBorder="1" applyAlignment="1"/>
    <xf numFmtId="0" fontId="11" fillId="0" borderId="16" xfId="0" applyNumberFormat="1" applyFont="1" applyFill="1" applyBorder="1" applyAlignment="1">
      <alignment horizontal="center"/>
    </xf>
    <xf numFmtId="0" fontId="11" fillId="0" borderId="15" xfId="0" applyNumberFormat="1" applyFont="1" applyFill="1" applyBorder="1"/>
    <xf numFmtId="43" fontId="18" fillId="0" borderId="3" xfId="1" applyFont="1" applyFill="1" applyBorder="1"/>
    <xf numFmtId="0" fontId="12" fillId="0" borderId="3" xfId="0" applyNumberFormat="1" applyFont="1" applyFill="1" applyBorder="1" applyAlignment="1">
      <alignment horizontal="left"/>
    </xf>
    <xf numFmtId="0" fontId="11" fillId="0" borderId="3" xfId="0" applyNumberFormat="1" applyFont="1" applyBorder="1" applyAlignment="1">
      <alignment horizontal="left"/>
    </xf>
    <xf numFmtId="43" fontId="11" fillId="0" borderId="7" xfId="1" applyFont="1" applyFill="1" applyBorder="1"/>
    <xf numFmtId="43" fontId="16" fillId="0" borderId="3" xfId="1" applyFont="1" applyFill="1" applyBorder="1"/>
    <xf numFmtId="0" fontId="11" fillId="0" borderId="16" xfId="0" applyNumberFormat="1" applyFont="1" applyFill="1" applyBorder="1" applyAlignment="1"/>
    <xf numFmtId="0" fontId="11" fillId="0" borderId="15" xfId="0" applyNumberFormat="1" applyFont="1" applyFill="1" applyBorder="1" applyAlignment="1"/>
    <xf numFmtId="43" fontId="11" fillId="0" borderId="3" xfId="1" applyFont="1" applyFill="1" applyBorder="1" applyAlignment="1">
      <alignment horizontal="left"/>
    </xf>
    <xf numFmtId="0" fontId="16" fillId="0" borderId="3" xfId="0" applyNumberFormat="1" applyFont="1" applyFill="1" applyBorder="1" applyAlignment="1" applyProtection="1">
      <alignment horizontal="left" shrinkToFit="1" readingOrder="1"/>
      <protection hidden="1"/>
    </xf>
    <xf numFmtId="164" fontId="11" fillId="0" borderId="3" xfId="1" applyNumberFormat="1" applyFont="1" applyFill="1" applyBorder="1" applyAlignment="1" applyProtection="1">
      <alignment horizontal="center" shrinkToFit="1"/>
      <protection hidden="1"/>
    </xf>
    <xf numFmtId="0" fontId="13" fillId="0" borderId="3" xfId="0" applyNumberFormat="1" applyFont="1" applyFill="1" applyBorder="1" applyAlignment="1" applyProtection="1">
      <alignment horizontal="center" shrinkToFit="1"/>
      <protection hidden="1"/>
    </xf>
    <xf numFmtId="43" fontId="11" fillId="0" borderId="3" xfId="1" applyFont="1" applyFill="1" applyBorder="1" applyAlignment="1" applyProtection="1">
      <alignment horizontal="right" shrinkToFit="1" readingOrder="1"/>
      <protection hidden="1"/>
    </xf>
    <xf numFmtId="43" fontId="11" fillId="0" borderId="3" xfId="1" applyFont="1" applyFill="1" applyBorder="1" applyAlignment="1" applyProtection="1">
      <alignment shrinkToFit="1" readingOrder="1"/>
      <protection hidden="1"/>
    </xf>
    <xf numFmtId="0" fontId="11" fillId="0" borderId="3" xfId="0" applyNumberFormat="1" applyFont="1" applyFill="1" applyBorder="1" applyAlignment="1">
      <alignment horizontal="left" wrapText="1" shrinkToFit="1"/>
    </xf>
    <xf numFmtId="0" fontId="14" fillId="0" borderId="6" xfId="0" applyNumberFormat="1" applyFont="1" applyBorder="1" applyAlignment="1">
      <alignment horizontal="center"/>
    </xf>
    <xf numFmtId="0" fontId="11" fillId="0" borderId="6" xfId="0" applyNumberFormat="1" applyFont="1" applyBorder="1"/>
    <xf numFmtId="0" fontId="13" fillId="0" borderId="3" xfId="0" applyNumberFormat="1" applyFont="1" applyFill="1" applyBorder="1" applyAlignment="1" applyProtection="1">
      <alignment horizontal="center" vertical="center" shrinkToFit="1"/>
      <protection hidden="1"/>
    </xf>
    <xf numFmtId="164" fontId="11" fillId="0" borderId="3" xfId="1" applyNumberFormat="1" applyFont="1" applyFill="1" applyBorder="1" applyAlignment="1">
      <alignment horizontal="center" shrinkToFit="1"/>
    </xf>
    <xf numFmtId="0" fontId="13" fillId="0" borderId="3" xfId="0" applyNumberFormat="1" applyFont="1" applyFill="1" applyBorder="1" applyAlignment="1">
      <alignment horizontal="center" vertical="center"/>
    </xf>
    <xf numFmtId="0" fontId="16" fillId="0" borderId="3" xfId="0" applyNumberFormat="1" applyFont="1" applyFill="1" applyBorder="1" applyAlignment="1">
      <alignment horizontal="left" shrinkToFit="1"/>
    </xf>
    <xf numFmtId="164" fontId="11" fillId="0" borderId="3" xfId="1" applyNumberFormat="1" applyFont="1" applyFill="1" applyBorder="1" applyAlignment="1" applyProtection="1">
      <alignment horizontal="center" vertical="center" shrinkToFit="1"/>
      <protection hidden="1"/>
    </xf>
    <xf numFmtId="0" fontId="11" fillId="0" borderId="3" xfId="0" applyNumberFormat="1" applyFont="1" applyFill="1" applyBorder="1" applyAlignment="1">
      <alignment horizontal="left" shrinkToFit="1"/>
    </xf>
    <xf numFmtId="0" fontId="11" fillId="0" borderId="3" xfId="0" applyNumberFormat="1" applyFont="1" applyBorder="1" applyAlignment="1">
      <alignment horizontal="left" shrinkToFit="1" readingOrder="1"/>
    </xf>
    <xf numFmtId="43" fontId="13" fillId="0" borderId="8" xfId="1" applyFont="1" applyFill="1" applyBorder="1" applyAlignment="1">
      <alignment horizontal="center"/>
    </xf>
    <xf numFmtId="49" fontId="13" fillId="0" borderId="3" xfId="0" applyNumberFormat="1" applyFont="1" applyBorder="1" applyAlignment="1">
      <alignment horizontal="center" vertical="center"/>
    </xf>
    <xf numFmtId="43" fontId="11" fillId="0" borderId="3" xfId="3" applyFont="1" applyBorder="1" applyAlignment="1">
      <alignment vertical="center" shrinkToFit="1"/>
    </xf>
    <xf numFmtId="43" fontId="13" fillId="0" borderId="3" xfId="1" applyFont="1" applyBorder="1" applyAlignment="1">
      <alignment vertical="center"/>
    </xf>
    <xf numFmtId="43" fontId="13" fillId="0" borderId="3" xfId="1" applyFont="1" applyBorder="1" applyAlignment="1">
      <alignment horizontal="left"/>
    </xf>
    <xf numFmtId="0" fontId="14" fillId="0" borderId="0" xfId="0" applyNumberFormat="1" applyFont="1" applyAlignment="1">
      <alignment horizontal="center"/>
    </xf>
    <xf numFmtId="0" fontId="15" fillId="0" borderId="0" xfId="0" applyNumberFormat="1" applyFont="1"/>
    <xf numFmtId="164" fontId="15" fillId="0" borderId="0" xfId="1" applyNumberFormat="1" applyFont="1" applyAlignment="1">
      <alignment horizontal="center"/>
    </xf>
    <xf numFmtId="0" fontId="12" fillId="0" borderId="3" xfId="0" applyFont="1" applyBorder="1"/>
    <xf numFmtId="0" fontId="14" fillId="0" borderId="3" xfId="0" applyFont="1" applyBorder="1" applyAlignment="1">
      <alignment horizontal="center"/>
    </xf>
    <xf numFmtId="0" fontId="12" fillId="0" borderId="3" xfId="0" applyFont="1" applyBorder="1" applyAlignment="1">
      <alignment wrapText="1"/>
    </xf>
    <xf numFmtId="0" fontId="11" fillId="0" borderId="3" xfId="2" applyNumberFormat="1" applyFont="1" applyBorder="1" applyAlignment="1">
      <alignment horizontal="left" wrapText="1" shrinkToFit="1"/>
    </xf>
    <xf numFmtId="0" fontId="11" fillId="0" borderId="3" xfId="0" applyFont="1" applyBorder="1" applyAlignment="1">
      <alignment wrapText="1"/>
    </xf>
    <xf numFmtId="0" fontId="11" fillId="0" borderId="3" xfId="0" applyNumberFormat="1" applyFont="1" applyBorder="1" applyAlignment="1">
      <alignment wrapText="1" shrinkToFit="1"/>
    </xf>
    <xf numFmtId="0" fontId="11" fillId="0" borderId="3" xfId="0" applyNumberFormat="1" applyFont="1" applyFill="1" applyBorder="1" applyAlignment="1">
      <alignment wrapText="1"/>
    </xf>
    <xf numFmtId="0" fontId="12" fillId="0" borderId="3" xfId="0" applyNumberFormat="1" applyFont="1" applyFill="1" applyBorder="1" applyAlignment="1">
      <alignment wrapText="1"/>
    </xf>
    <xf numFmtId="0" fontId="11" fillId="0" borderId="0" xfId="0" applyNumberFormat="1" applyFont="1" applyFill="1" applyBorder="1" applyAlignment="1">
      <alignment shrinkToFit="1"/>
    </xf>
    <xf numFmtId="0" fontId="11" fillId="0" borderId="6" xfId="0" applyNumberFormat="1" applyFont="1" applyFill="1" applyBorder="1" applyAlignment="1"/>
    <xf numFmtId="0" fontId="11" fillId="0" borderId="3" xfId="0" applyNumberFormat="1" applyFont="1" applyFill="1" applyBorder="1" applyAlignment="1">
      <alignment horizontal="left" wrapText="1" shrinkToFit="1" readingOrder="1"/>
    </xf>
    <xf numFmtId="43" fontId="2" fillId="0" borderId="3" xfId="1" applyFont="1" applyFill="1" applyBorder="1" applyAlignment="1"/>
    <xf numFmtId="0" fontId="4" fillId="0" borderId="3" xfId="0" applyNumberFormat="1" applyFont="1" applyFill="1" applyBorder="1" applyAlignment="1"/>
    <xf numFmtId="43" fontId="2" fillId="0" borderId="3" xfId="1" applyFont="1" applyFill="1" applyBorder="1"/>
    <xf numFmtId="43" fontId="3" fillId="0" borderId="3" xfId="1" applyFont="1" applyFill="1" applyBorder="1"/>
    <xf numFmtId="0" fontId="2" fillId="0" borderId="0" xfId="0" applyNumberFormat="1" applyFont="1" applyFill="1" applyBorder="1" applyAlignment="1" applyProtection="1">
      <protection locked="0"/>
    </xf>
    <xf numFmtId="0" fontId="2" fillId="0" borderId="3" xfId="0" applyNumberFormat="1" applyFont="1" applyFill="1" applyBorder="1" applyAlignment="1">
      <alignment wrapText="1"/>
    </xf>
    <xf numFmtId="43" fontId="19" fillId="0" borderId="3" xfId="1" applyFont="1" applyFill="1" applyBorder="1" applyAlignment="1"/>
    <xf numFmtId="43" fontId="2" fillId="0" borderId="3" xfId="1" applyFont="1" applyBorder="1" applyAlignment="1"/>
    <xf numFmtId="164" fontId="2" fillId="0" borderId="3" xfId="1" applyNumberFormat="1" applyFont="1" applyBorder="1" applyAlignment="1">
      <alignment horizontal="center" vertical="center" shrinkToFit="1"/>
    </xf>
    <xf numFmtId="43" fontId="2" fillId="0" borderId="3" xfId="1" applyFont="1" applyBorder="1" applyAlignment="1">
      <alignment horizontal="right" shrinkToFit="1"/>
    </xf>
    <xf numFmtId="43" fontId="2" fillId="0" borderId="3" xfId="1" applyFont="1" applyBorder="1" applyAlignment="1">
      <alignment vertical="center" shrinkToFit="1"/>
    </xf>
    <xf numFmtId="165" fontId="2" fillId="0" borderId="3" xfId="0" applyNumberFormat="1" applyFont="1" applyBorder="1" applyAlignment="1">
      <alignment horizontal="center" vertical="center"/>
    </xf>
    <xf numFmtId="49" fontId="4" fillId="0" borderId="3" xfId="2" applyNumberFormat="1" applyFont="1" applyBorder="1" applyAlignment="1">
      <alignment shrinkToFit="1"/>
    </xf>
    <xf numFmtId="0" fontId="13" fillId="0" borderId="5" xfId="0" applyNumberFormat="1" applyFont="1" applyBorder="1" applyAlignment="1">
      <alignment horizontal="center" vertical="center"/>
    </xf>
    <xf numFmtId="0" fontId="11" fillId="0" borderId="5" xfId="0" applyNumberFormat="1" applyFont="1" applyBorder="1" applyAlignment="1">
      <alignment horizontal="center" shrinkToFit="1"/>
    </xf>
    <xf numFmtId="164" fontId="11" fillId="0" borderId="5" xfId="1" applyNumberFormat="1" applyFont="1" applyBorder="1" applyAlignment="1">
      <alignment horizontal="center"/>
    </xf>
    <xf numFmtId="43" fontId="11" fillId="0" borderId="5" xfId="1" applyFont="1" applyBorder="1" applyAlignment="1">
      <alignment vertical="center"/>
    </xf>
    <xf numFmtId="0" fontId="4" fillId="0" borderId="17" xfId="0" applyNumberFormat="1" applyFont="1" applyBorder="1" applyAlignment="1">
      <alignment wrapText="1" shrinkToFit="1"/>
    </xf>
    <xf numFmtId="0" fontId="2" fillId="0" borderId="3" xfId="0" applyNumberFormat="1" applyFont="1" applyBorder="1" applyAlignment="1"/>
    <xf numFmtId="0" fontId="2" fillId="0" borderId="0" xfId="0" applyNumberFormat="1" applyFont="1" applyBorder="1" applyAlignment="1"/>
    <xf numFmtId="49" fontId="4" fillId="0" borderId="3" xfId="0" applyNumberFormat="1" applyFont="1" applyBorder="1" applyAlignment="1"/>
    <xf numFmtId="1" fontId="2" fillId="0" borderId="3" xfId="0" applyNumberFormat="1" applyFont="1" applyBorder="1" applyAlignment="1">
      <alignment horizontal="center" vertical="center" shrinkToFit="1"/>
    </xf>
    <xf numFmtId="49" fontId="3" fillId="0" borderId="3" xfId="0" applyNumberFormat="1" applyFont="1" applyBorder="1" applyAlignment="1">
      <alignment horizontal="center" vertical="center" shrinkToFit="1"/>
    </xf>
    <xf numFmtId="49" fontId="2" fillId="0" borderId="3" xfId="0" applyNumberFormat="1" applyFont="1" applyBorder="1" applyAlignment="1">
      <alignment wrapText="1" shrinkToFit="1"/>
    </xf>
    <xf numFmtId="1" fontId="2" fillId="0" borderId="3" xfId="0" applyNumberFormat="1" applyFont="1" applyBorder="1" applyAlignment="1">
      <alignment horizontal="center" vertical="center"/>
    </xf>
    <xf numFmtId="43" fontId="2" fillId="0" borderId="3" xfId="1" applyFont="1" applyBorder="1" applyAlignment="1">
      <alignment horizontal="right" vertical="center"/>
    </xf>
    <xf numFmtId="0" fontId="2" fillId="0" borderId="3" xfId="0" applyNumberFormat="1" applyFont="1" applyFill="1" applyBorder="1"/>
    <xf numFmtId="0" fontId="4" fillId="0" borderId="3" xfId="0" applyNumberFormat="1" applyFont="1" applyBorder="1" applyAlignment="1">
      <alignment wrapText="1"/>
    </xf>
    <xf numFmtId="0" fontId="4" fillId="0" borderId="3" xfId="0" applyNumberFormat="1" applyFont="1" applyFill="1" applyBorder="1"/>
    <xf numFmtId="0" fontId="4" fillId="0" borderId="3" xfId="0" applyNumberFormat="1" applyFont="1" applyFill="1" applyBorder="1" applyAlignment="1">
      <alignment wrapText="1"/>
    </xf>
    <xf numFmtId="43" fontId="3" fillId="0" borderId="3" xfId="1" applyFont="1" applyFill="1" applyBorder="1" applyAlignment="1"/>
    <xf numFmtId="0" fontId="5" fillId="0" borderId="3" xfId="0" applyNumberFormat="1" applyFont="1" applyFill="1" applyBorder="1" applyAlignment="1"/>
    <xf numFmtId="0" fontId="4" fillId="0" borderId="3" xfId="0" applyNumberFormat="1" applyFont="1" applyFill="1" applyBorder="1" applyAlignment="1">
      <alignment horizontal="left"/>
    </xf>
    <xf numFmtId="0" fontId="5" fillId="0" borderId="3" xfId="0" applyNumberFormat="1" applyFont="1" applyFill="1" applyBorder="1" applyAlignment="1">
      <alignment horizontal="left"/>
    </xf>
    <xf numFmtId="0" fontId="4" fillId="0" borderId="3" xfId="0" applyNumberFormat="1" applyFont="1" applyFill="1" applyBorder="1" applyAlignment="1">
      <alignment horizontal="left" wrapText="1"/>
    </xf>
    <xf numFmtId="0" fontId="2" fillId="0" borderId="3" xfId="0" applyNumberFormat="1" applyFont="1" applyBorder="1" applyAlignment="1">
      <alignment horizontal="left"/>
    </xf>
    <xf numFmtId="43" fontId="2" fillId="0" borderId="3" xfId="3" applyFont="1" applyFill="1" applyBorder="1"/>
    <xf numFmtId="43" fontId="2" fillId="0" borderId="3" xfId="3" applyFont="1" applyBorder="1"/>
    <xf numFmtId="0" fontId="2" fillId="0" borderId="3" xfId="0" applyNumberFormat="1" applyFont="1" applyBorder="1" applyAlignment="1">
      <alignment wrapText="1" shrinkToFit="1"/>
    </xf>
    <xf numFmtId="0" fontId="2" fillId="0" borderId="17" xfId="0" applyNumberFormat="1" applyFont="1" applyBorder="1" applyAlignment="1">
      <alignment wrapText="1" shrinkToFit="1"/>
    </xf>
    <xf numFmtId="43" fontId="2" fillId="0" borderId="6" xfId="1" applyFont="1" applyBorder="1"/>
    <xf numFmtId="164" fontId="3" fillId="0" borderId="3" xfId="1" applyNumberFormat="1" applyFont="1" applyFill="1" applyBorder="1" applyAlignment="1">
      <alignment horizontal="center"/>
    </xf>
    <xf numFmtId="43" fontId="2" fillId="0" borderId="3" xfId="1" applyFont="1" applyFill="1" applyBorder="1" applyAlignment="1">
      <alignment horizontal="left"/>
    </xf>
    <xf numFmtId="0" fontId="4" fillId="0" borderId="3" xfId="0" applyFont="1" applyBorder="1" applyAlignment="1">
      <alignment shrinkToFit="1" readingOrder="1"/>
    </xf>
    <xf numFmtId="0" fontId="2" fillId="0" borderId="3" xfId="0" applyNumberFormat="1" applyFont="1" applyBorder="1" applyAlignment="1">
      <alignment horizontal="center" shrinkToFit="1"/>
    </xf>
    <xf numFmtId="43" fontId="2" fillId="0" borderId="3" xfId="3" applyFont="1" applyBorder="1" applyAlignment="1" applyProtection="1">
      <alignment horizontal="right" shrinkToFit="1" readingOrder="1"/>
      <protection hidden="1"/>
    </xf>
    <xf numFmtId="43" fontId="2" fillId="0" borderId="3" xfId="3" applyFont="1" applyBorder="1" applyAlignment="1" applyProtection="1">
      <alignment shrinkToFit="1" readingOrder="1"/>
      <protection hidden="1"/>
    </xf>
    <xf numFmtId="0" fontId="2" fillId="0" borderId="3" xfId="0" applyFont="1" applyBorder="1" applyAlignment="1">
      <alignment wrapText="1" shrinkToFit="1" readingOrder="1"/>
    </xf>
    <xf numFmtId="0" fontId="2" fillId="0" borderId="3" xfId="2" applyNumberFormat="1" applyFont="1" applyBorder="1" applyAlignment="1">
      <alignment horizontal="center" shrinkToFit="1"/>
    </xf>
    <xf numFmtId="0" fontId="2" fillId="0" borderId="3" xfId="2" applyFont="1" applyBorder="1" applyAlignment="1">
      <alignment wrapText="1" shrinkToFit="1" readingOrder="1"/>
    </xf>
    <xf numFmtId="0" fontId="2" fillId="0" borderId="0" xfId="2" applyFont="1" applyBorder="1" applyAlignment="1">
      <alignment shrinkToFit="1" readingOrder="1"/>
    </xf>
    <xf numFmtId="0" fontId="3" fillId="0" borderId="0" xfId="2" applyFont="1" applyBorder="1" applyAlignment="1">
      <alignment horizontal="center" shrinkToFit="1"/>
    </xf>
    <xf numFmtId="0" fontId="4" fillId="0" borderId="3" xfId="2" applyFont="1" applyBorder="1" applyAlignment="1">
      <alignment shrinkToFit="1" readingOrder="1"/>
    </xf>
    <xf numFmtId="0" fontId="13" fillId="0" borderId="3" xfId="0" applyFont="1" applyBorder="1" applyAlignment="1">
      <alignment horizontal="center"/>
    </xf>
    <xf numFmtId="0" fontId="2" fillId="0" borderId="3" xfId="0" applyNumberFormat="1" applyFont="1" applyFill="1" applyBorder="1" applyAlignment="1">
      <alignment horizontal="center"/>
    </xf>
    <xf numFmtId="43" fontId="3" fillId="0" borderId="2" xfId="1" applyFont="1" applyBorder="1"/>
    <xf numFmtId="0" fontId="11" fillId="0" borderId="0" xfId="0" applyNumberFormat="1" applyFont="1" applyFill="1" applyBorder="1" applyAlignment="1" applyProtection="1">
      <protection locked="0"/>
    </xf>
    <xf numFmtId="0" fontId="16" fillId="0" borderId="3" xfId="0" applyNumberFormat="1" applyFont="1" applyBorder="1" applyAlignment="1">
      <alignment horizontal="left"/>
    </xf>
    <xf numFmtId="0" fontId="11" fillId="0" borderId="3" xfId="0" applyNumberFormat="1" applyFont="1" applyBorder="1" applyAlignment="1">
      <alignment horizontal="left" wrapText="1"/>
    </xf>
    <xf numFmtId="0" fontId="11" fillId="0" borderId="3" xfId="0" applyNumberFormat="1" applyFont="1" applyFill="1" applyBorder="1" applyAlignment="1">
      <alignment horizontal="left" wrapText="1"/>
    </xf>
    <xf numFmtId="0" fontId="12" fillId="0" borderId="3" xfId="0" applyNumberFormat="1" applyFont="1" applyBorder="1" applyAlignment="1">
      <alignment horizontal="left"/>
    </xf>
    <xf numFmtId="0" fontId="13" fillId="0" borderId="3" xfId="0" applyNumberFormat="1" applyFont="1" applyFill="1" applyBorder="1" applyAlignment="1">
      <alignment horizontal="center" vertical="center" shrinkToFit="1"/>
    </xf>
    <xf numFmtId="43" fontId="11" fillId="0" borderId="3" xfId="1" applyFont="1" applyFill="1" applyBorder="1" applyAlignment="1">
      <alignment vertical="center" shrinkToFit="1"/>
    </xf>
    <xf numFmtId="0" fontId="12" fillId="0" borderId="0" xfId="0" applyNumberFormat="1" applyFont="1" applyFill="1" applyBorder="1" applyAlignment="1">
      <alignment shrinkToFit="1"/>
    </xf>
    <xf numFmtId="0" fontId="11" fillId="0" borderId="18" xfId="0" applyFont="1" applyBorder="1" applyAlignment="1">
      <alignment wrapText="1" shrinkToFit="1"/>
    </xf>
    <xf numFmtId="0" fontId="11" fillId="0" borderId="3" xfId="0" applyFont="1" applyBorder="1" applyAlignment="1">
      <alignment horizontal="center"/>
    </xf>
    <xf numFmtId="43" fontId="11" fillId="0" borderId="3" xfId="18" applyFont="1" applyBorder="1"/>
    <xf numFmtId="0" fontId="11" fillId="0" borderId="18" xfId="0" applyFont="1" applyBorder="1" applyAlignment="1">
      <alignment shrinkToFit="1"/>
    </xf>
    <xf numFmtId="43" fontId="13" fillId="0" borderId="3" xfId="18" applyFont="1" applyBorder="1"/>
    <xf numFmtId="9" fontId="13" fillId="0" borderId="3" xfId="0" applyNumberFormat="1" applyFont="1" applyBorder="1" applyAlignment="1">
      <alignment horizontal="center"/>
    </xf>
    <xf numFmtId="43" fontId="11" fillId="0" borderId="3" xfId="0" applyNumberFormat="1" applyFont="1" applyBorder="1"/>
    <xf numFmtId="0" fontId="11" fillId="0" borderId="0" xfId="0" applyFont="1" applyBorder="1" applyAlignment="1">
      <alignment shrinkToFit="1"/>
    </xf>
    <xf numFmtId="165" fontId="13" fillId="0" borderId="3" xfId="0" applyNumberFormat="1" applyFont="1" applyBorder="1" applyAlignment="1">
      <alignment horizontal="center"/>
    </xf>
    <xf numFmtId="0" fontId="11" fillId="0" borderId="0" xfId="0" applyFont="1" applyAlignment="1">
      <alignment horizontal="left" vertical="top" wrapText="1"/>
    </xf>
    <xf numFmtId="43" fontId="0" fillId="0" borderId="0" xfId="1" applyFont="1"/>
    <xf numFmtId="49" fontId="13" fillId="0" borderId="9" xfId="0" applyNumberFormat="1" applyFont="1" applyBorder="1" applyAlignment="1">
      <alignment horizontal="center" vertical="center" shrinkToFit="1"/>
    </xf>
    <xf numFmtId="0" fontId="13" fillId="0" borderId="10" xfId="0" applyFont="1" applyBorder="1" applyAlignment="1">
      <alignment shrinkToFit="1"/>
    </xf>
    <xf numFmtId="0" fontId="13" fillId="0" borderId="11" xfId="0" applyFont="1" applyBorder="1" applyAlignment="1">
      <alignment shrinkToFit="1"/>
    </xf>
    <xf numFmtId="0" fontId="13" fillId="0" borderId="12" xfId="0" applyFont="1" applyBorder="1" applyAlignment="1">
      <alignment shrinkToFit="1"/>
    </xf>
    <xf numFmtId="0" fontId="13" fillId="0" borderId="13" xfId="0" applyFont="1" applyBorder="1" applyAlignment="1">
      <alignment shrinkToFit="1"/>
    </xf>
    <xf numFmtId="0" fontId="13" fillId="0" borderId="14" xfId="0" applyFont="1" applyBorder="1" applyAlignment="1">
      <alignment shrinkToFit="1"/>
    </xf>
    <xf numFmtId="49" fontId="3" fillId="0" borderId="9" xfId="0" applyNumberFormat="1" applyFont="1" applyBorder="1" applyAlignment="1">
      <alignment horizontal="center" vertical="center" shrinkToFit="1"/>
    </xf>
    <xf numFmtId="0" fontId="3" fillId="0" borderId="10" xfId="0" applyFont="1" applyBorder="1" applyAlignment="1">
      <alignment shrinkToFit="1"/>
    </xf>
    <xf numFmtId="0" fontId="3" fillId="0" borderId="11" xfId="0" applyFont="1" applyBorder="1" applyAlignment="1">
      <alignment shrinkToFit="1"/>
    </xf>
    <xf numFmtId="0" fontId="3" fillId="0" borderId="12" xfId="0" applyFont="1" applyBorder="1" applyAlignment="1">
      <alignment shrinkToFit="1"/>
    </xf>
    <xf numFmtId="0" fontId="3" fillId="0" borderId="13" xfId="0" applyFont="1" applyBorder="1" applyAlignment="1">
      <alignment shrinkToFit="1"/>
    </xf>
    <xf numFmtId="0" fontId="3" fillId="0" borderId="14" xfId="0" applyFont="1" applyBorder="1" applyAlignment="1">
      <alignment shrinkToFit="1"/>
    </xf>
  </cellXfs>
  <cellStyles count="25">
    <cellStyle name="Comma" xfId="1" builtinId="3"/>
    <cellStyle name="Comma 11" xfId="18" xr:uid="{00000000-0005-0000-0000-000001000000}"/>
    <cellStyle name="Comma 2" xfId="3" xr:uid="{00000000-0005-0000-0000-000002000000}"/>
    <cellStyle name="Comma 2 2" xfId="12" xr:uid="{00000000-0005-0000-0000-000003000000}"/>
    <cellStyle name="Comma 2 2 3 2" xfId="13" xr:uid="{00000000-0005-0000-0000-000004000000}"/>
    <cellStyle name="Comma 3" xfId="10" xr:uid="{00000000-0005-0000-0000-000005000000}"/>
    <cellStyle name="Comma 4" xfId="6" xr:uid="{00000000-0005-0000-0000-000006000000}"/>
    <cellStyle name="Comma 4 10" xfId="19" xr:uid="{00000000-0005-0000-0000-000007000000}"/>
    <cellStyle name="Comma 4 2" xfId="9" xr:uid="{00000000-0005-0000-0000-000008000000}"/>
    <cellStyle name="Normal" xfId="0" builtinId="0"/>
    <cellStyle name="Normal 10" xfId="16" xr:uid="{00000000-0005-0000-0000-00000A000000}"/>
    <cellStyle name="Normal 10 7" xfId="23" xr:uid="{00000000-0005-0000-0000-00000B000000}"/>
    <cellStyle name="Normal 11" xfId="21" xr:uid="{00000000-0005-0000-0000-00000C000000}"/>
    <cellStyle name="Normal 12" xfId="11" xr:uid="{00000000-0005-0000-0000-00000D000000}"/>
    <cellStyle name="Normal 2" xfId="2" xr:uid="{00000000-0005-0000-0000-00000E000000}"/>
    <cellStyle name="Normal 2 2 2" xfId="20" xr:uid="{00000000-0005-0000-0000-00000F000000}"/>
    <cellStyle name="Normal 3" xfId="7" xr:uid="{00000000-0005-0000-0000-000010000000}"/>
    <cellStyle name="Normal 3 10" xfId="15" xr:uid="{00000000-0005-0000-0000-000011000000}"/>
    <cellStyle name="Normal 3 2" xfId="8" xr:uid="{00000000-0005-0000-0000-000012000000}"/>
    <cellStyle name="Normal 31" xfId="22" xr:uid="{00000000-0005-0000-0000-000013000000}"/>
    <cellStyle name="Normal 4" xfId="24" xr:uid="{00000000-0005-0000-0000-000014000000}"/>
    <cellStyle name="Normal 4 2" xfId="17" xr:uid="{00000000-0005-0000-0000-000015000000}"/>
    <cellStyle name="Normal 5" xfId="14" xr:uid="{00000000-0005-0000-0000-000016000000}"/>
    <cellStyle name="Normal 7" xfId="4" xr:uid="{00000000-0005-0000-0000-000017000000}"/>
    <cellStyle name="Normal 8" xfId="5" xr:uid="{00000000-0005-0000-0000-00001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sheetPr>
  <dimension ref="A1:F403"/>
  <sheetViews>
    <sheetView view="pageBreakPreview" topLeftCell="A387" zoomScaleSheetLayoutView="100" workbookViewId="0">
      <selection activeCell="F328" sqref="F328:F336"/>
    </sheetView>
  </sheetViews>
  <sheetFormatPr defaultRowHeight="15" x14ac:dyDescent="0.25"/>
  <cols>
    <col min="1" max="1" width="5.85546875" style="175" customWidth="1"/>
    <col min="2" max="2" width="52" style="176" customWidth="1"/>
    <col min="3" max="3" width="7.140625" style="177" customWidth="1"/>
    <col min="4" max="4" width="5.7109375" style="175" customWidth="1"/>
    <col min="5" max="5" width="11.5703125" style="82" customWidth="1"/>
    <col min="6" max="6" width="15" style="82" customWidth="1"/>
    <col min="8" max="8" width="10.5703125" bestFit="1" customWidth="1"/>
  </cols>
  <sheetData>
    <row r="1" spans="1:6" ht="15.75" thickTop="1" x14ac:dyDescent="0.25">
      <c r="A1" s="264" t="s">
        <v>118</v>
      </c>
      <c r="B1" s="265"/>
      <c r="C1" s="265"/>
      <c r="D1" s="265"/>
      <c r="E1" s="265"/>
      <c r="F1" s="266"/>
    </row>
    <row r="2" spans="1:6" ht="7.5" customHeight="1" thickBot="1" x14ac:dyDescent="0.3">
      <c r="A2" s="267"/>
      <c r="B2" s="268"/>
      <c r="C2" s="268"/>
      <c r="D2" s="268"/>
      <c r="E2" s="268"/>
      <c r="F2" s="269"/>
    </row>
    <row r="3" spans="1:6" ht="16.5" thickTop="1" thickBot="1" x14ac:dyDescent="0.3">
      <c r="A3" s="52" t="s">
        <v>29</v>
      </c>
      <c r="B3" s="53" t="s">
        <v>23</v>
      </c>
      <c r="C3" s="54" t="s">
        <v>24</v>
      </c>
      <c r="D3" s="52" t="s">
        <v>25</v>
      </c>
      <c r="E3" s="55" t="s">
        <v>26</v>
      </c>
      <c r="F3" s="55" t="s">
        <v>27</v>
      </c>
    </row>
    <row r="4" spans="1:6" ht="15.75" thickTop="1" x14ac:dyDescent="0.25">
      <c r="A4" s="56"/>
      <c r="B4" s="57" t="s">
        <v>87</v>
      </c>
      <c r="C4" s="58"/>
      <c r="D4" s="56"/>
      <c r="E4" s="59"/>
      <c r="F4" s="59"/>
    </row>
    <row r="5" spans="1:6" ht="39" x14ac:dyDescent="0.25">
      <c r="A5" s="56" t="s">
        <v>0</v>
      </c>
      <c r="B5" s="181" t="s">
        <v>101</v>
      </c>
      <c r="C5" s="60">
        <v>216</v>
      </c>
      <c r="D5" s="61" t="s">
        <v>1</v>
      </c>
      <c r="E5" s="62"/>
      <c r="F5" s="63">
        <f>C5*E5</f>
        <v>0</v>
      </c>
    </row>
    <row r="6" spans="1:6" x14ac:dyDescent="0.25">
      <c r="A6" s="56"/>
      <c r="B6" s="57"/>
      <c r="C6" s="58"/>
      <c r="D6" s="56"/>
      <c r="E6" s="59"/>
      <c r="F6" s="59"/>
    </row>
    <row r="7" spans="1:6" ht="39" x14ac:dyDescent="0.25">
      <c r="A7" s="56" t="s">
        <v>2</v>
      </c>
      <c r="B7" s="182" t="s">
        <v>102</v>
      </c>
      <c r="C7" s="58">
        <v>54</v>
      </c>
      <c r="D7" s="56" t="s">
        <v>3</v>
      </c>
      <c r="E7" s="59"/>
      <c r="F7" s="59">
        <f>C7*E7</f>
        <v>0</v>
      </c>
    </row>
    <row r="8" spans="1:6" x14ac:dyDescent="0.25">
      <c r="A8" s="56"/>
      <c r="B8" s="64"/>
      <c r="C8" s="58"/>
      <c r="D8" s="56"/>
      <c r="E8" s="59"/>
      <c r="F8" s="59"/>
    </row>
    <row r="9" spans="1:6" ht="26.25" x14ac:dyDescent="0.25">
      <c r="A9" s="56" t="s">
        <v>4</v>
      </c>
      <c r="B9" s="183" t="s">
        <v>103</v>
      </c>
      <c r="C9" s="58">
        <v>13</v>
      </c>
      <c r="D9" s="56" t="s">
        <v>3</v>
      </c>
      <c r="E9" s="59"/>
      <c r="F9" s="59">
        <f>C9*E9</f>
        <v>0</v>
      </c>
    </row>
    <row r="10" spans="1:6" x14ac:dyDescent="0.25">
      <c r="A10" s="73" t="s">
        <v>89</v>
      </c>
      <c r="B10" s="74"/>
      <c r="C10" s="58"/>
      <c r="D10" s="56"/>
      <c r="E10" s="59"/>
      <c r="F10" s="59"/>
    </row>
    <row r="11" spans="1:6" x14ac:dyDescent="0.25">
      <c r="A11" s="56" t="s">
        <v>5</v>
      </c>
      <c r="B11" s="74" t="s">
        <v>90</v>
      </c>
      <c r="C11" s="58">
        <v>41</v>
      </c>
      <c r="D11" s="56" t="s">
        <v>3</v>
      </c>
      <c r="E11" s="59"/>
      <c r="F11" s="59">
        <f>C11*E11</f>
        <v>0</v>
      </c>
    </row>
    <row r="12" spans="1:6" x14ac:dyDescent="0.25">
      <c r="A12" s="68"/>
      <c r="B12" s="69"/>
      <c r="C12" s="70"/>
      <c r="D12" s="71"/>
      <c r="E12" s="72"/>
      <c r="F12" s="72"/>
    </row>
    <row r="13" spans="1:6" ht="39" x14ac:dyDescent="0.25">
      <c r="A13" s="68" t="s">
        <v>6</v>
      </c>
      <c r="B13" s="75" t="s">
        <v>117</v>
      </c>
      <c r="C13" s="58">
        <v>52</v>
      </c>
      <c r="D13" s="56" t="s">
        <v>3</v>
      </c>
      <c r="E13" s="59"/>
      <c r="F13" s="59">
        <f>C13*E13</f>
        <v>0</v>
      </c>
    </row>
    <row r="14" spans="1:6" ht="14.25" customHeight="1" x14ac:dyDescent="0.25">
      <c r="A14" s="68"/>
      <c r="B14" s="74"/>
      <c r="C14" s="58"/>
      <c r="D14" s="56"/>
      <c r="E14" s="59"/>
      <c r="F14" s="59"/>
    </row>
    <row r="15" spans="1:6" ht="26.25" x14ac:dyDescent="0.25">
      <c r="A15" s="68" t="s">
        <v>7</v>
      </c>
      <c r="B15" s="184" t="s">
        <v>104</v>
      </c>
      <c r="C15" s="77">
        <v>172</v>
      </c>
      <c r="D15" s="56" t="s">
        <v>1</v>
      </c>
      <c r="E15" s="59"/>
      <c r="F15" s="79">
        <f>E15*C15</f>
        <v>0</v>
      </c>
    </row>
    <row r="16" spans="1:6" ht="15" customHeight="1" x14ac:dyDescent="0.25">
      <c r="A16" s="68"/>
      <c r="B16" s="69"/>
      <c r="C16" s="70"/>
      <c r="D16" s="68"/>
      <c r="E16" s="72"/>
      <c r="F16" s="72"/>
    </row>
    <row r="17" spans="1:6" x14ac:dyDescent="0.25">
      <c r="A17" s="56"/>
      <c r="B17" s="57" t="s">
        <v>22</v>
      </c>
      <c r="C17" s="58"/>
      <c r="D17" s="56"/>
      <c r="E17" s="59"/>
      <c r="F17" s="59"/>
    </row>
    <row r="18" spans="1:6" ht="39" x14ac:dyDescent="0.25">
      <c r="A18" s="56" t="s">
        <v>8</v>
      </c>
      <c r="B18" s="75" t="s">
        <v>105</v>
      </c>
      <c r="C18" s="58">
        <v>202</v>
      </c>
      <c r="D18" s="56" t="s">
        <v>1</v>
      </c>
      <c r="E18" s="59"/>
      <c r="F18" s="59">
        <f>C18*E18</f>
        <v>0</v>
      </c>
    </row>
    <row r="19" spans="1:6" ht="14.25" customHeight="1" x14ac:dyDescent="0.25">
      <c r="A19" s="68"/>
      <c r="B19" s="69"/>
      <c r="C19" s="70"/>
      <c r="D19" s="68"/>
      <c r="E19" s="72"/>
      <c r="F19" s="72"/>
    </row>
    <row r="20" spans="1:6" x14ac:dyDescent="0.25">
      <c r="A20" s="56"/>
      <c r="B20" s="80" t="s">
        <v>61</v>
      </c>
      <c r="C20" s="58"/>
      <c r="D20" s="56"/>
      <c r="E20" s="59"/>
      <c r="F20" s="59"/>
    </row>
    <row r="21" spans="1:6" ht="26.25" x14ac:dyDescent="0.25">
      <c r="A21" s="56" t="s">
        <v>9</v>
      </c>
      <c r="B21" s="75" t="s">
        <v>155</v>
      </c>
      <c r="C21" s="58">
        <v>202</v>
      </c>
      <c r="D21" s="56" t="s">
        <v>1</v>
      </c>
      <c r="E21" s="59"/>
      <c r="F21" s="59">
        <f>C21*E21</f>
        <v>0</v>
      </c>
    </row>
    <row r="22" spans="1:6" ht="11.25" customHeight="1" x14ac:dyDescent="0.25">
      <c r="A22" s="56"/>
      <c r="B22" s="57"/>
      <c r="C22" s="58"/>
      <c r="D22" s="56"/>
      <c r="E22" s="59"/>
      <c r="F22" s="59"/>
    </row>
    <row r="23" spans="1:6" ht="13.5" customHeight="1" x14ac:dyDescent="0.25">
      <c r="A23" s="56" t="s">
        <v>10</v>
      </c>
      <c r="B23" s="121" t="s">
        <v>115</v>
      </c>
      <c r="C23" s="58">
        <v>21</v>
      </c>
      <c r="D23" s="56" t="s">
        <v>3</v>
      </c>
      <c r="E23" s="59"/>
      <c r="F23" s="59">
        <f>C23*E23</f>
        <v>0</v>
      </c>
    </row>
    <row r="24" spans="1:6" ht="16.5" customHeight="1" x14ac:dyDescent="0.25">
      <c r="A24" s="56"/>
      <c r="B24" s="74"/>
      <c r="C24" s="58"/>
      <c r="D24" s="56"/>
      <c r="E24" s="59"/>
      <c r="F24" s="59"/>
    </row>
    <row r="25" spans="1:6" ht="39" x14ac:dyDescent="0.25">
      <c r="A25" s="56" t="s">
        <v>11</v>
      </c>
      <c r="B25" s="45" t="s">
        <v>156</v>
      </c>
      <c r="C25" s="58">
        <v>30</v>
      </c>
      <c r="D25" s="56" t="s">
        <v>3</v>
      </c>
      <c r="E25" s="59"/>
      <c r="F25" s="59">
        <f>C25*E25</f>
        <v>0</v>
      </c>
    </row>
    <row r="26" spans="1:6" x14ac:dyDescent="0.25">
      <c r="A26" s="56"/>
      <c r="B26" s="81"/>
      <c r="C26" s="58"/>
      <c r="D26" s="56"/>
      <c r="E26" s="59"/>
      <c r="F26" s="59"/>
    </row>
    <row r="27" spans="1:6" ht="25.5" x14ac:dyDescent="0.25">
      <c r="A27" s="56" t="s">
        <v>12</v>
      </c>
      <c r="B27" s="262" t="s">
        <v>98</v>
      </c>
      <c r="C27" s="58">
        <v>202</v>
      </c>
      <c r="D27" s="84" t="s">
        <v>1</v>
      </c>
      <c r="E27" s="59"/>
      <c r="F27" s="59">
        <f>C27*E27</f>
        <v>0</v>
      </c>
    </row>
    <row r="28" spans="1:6" x14ac:dyDescent="0.25">
      <c r="A28" s="56"/>
      <c r="B28" s="74"/>
      <c r="C28" s="70"/>
      <c r="D28" s="56"/>
      <c r="E28" s="59"/>
      <c r="F28" s="59"/>
    </row>
    <row r="29" spans="1:6" x14ac:dyDescent="0.25">
      <c r="A29" s="56"/>
      <c r="B29" s="57" t="s">
        <v>34</v>
      </c>
      <c r="C29" s="58"/>
      <c r="D29" s="56"/>
      <c r="E29" s="59"/>
      <c r="F29" s="85"/>
    </row>
    <row r="30" spans="1:6" x14ac:dyDescent="0.25">
      <c r="A30" s="56" t="s">
        <v>13</v>
      </c>
      <c r="B30" s="86" t="s">
        <v>99</v>
      </c>
      <c r="C30" s="58">
        <v>61</v>
      </c>
      <c r="D30" s="56" t="s">
        <v>13</v>
      </c>
      <c r="E30" s="59"/>
      <c r="F30" s="59">
        <f>C30*E30</f>
        <v>0</v>
      </c>
    </row>
    <row r="31" spans="1:6" x14ac:dyDescent="0.25">
      <c r="A31" s="56"/>
      <c r="B31" s="86"/>
      <c r="C31" s="58"/>
      <c r="D31" s="56"/>
      <c r="E31" s="59"/>
      <c r="F31" s="59"/>
    </row>
    <row r="32" spans="1:6" x14ac:dyDescent="0.25">
      <c r="A32" s="56"/>
      <c r="B32" s="178" t="s">
        <v>100</v>
      </c>
      <c r="C32" s="70"/>
      <c r="D32" s="179"/>
      <c r="E32" s="126"/>
      <c r="F32" s="126"/>
    </row>
    <row r="33" spans="1:6" ht="39" x14ac:dyDescent="0.25">
      <c r="A33" s="56"/>
      <c r="B33" s="180" t="s">
        <v>154</v>
      </c>
      <c r="C33" s="70"/>
      <c r="D33" s="179"/>
      <c r="E33" s="126"/>
      <c r="F33" s="126"/>
    </row>
    <row r="34" spans="1:6" x14ac:dyDescent="0.25">
      <c r="A34" s="56" t="s">
        <v>14</v>
      </c>
      <c r="B34" s="64" t="s">
        <v>97</v>
      </c>
      <c r="C34" s="70">
        <v>89</v>
      </c>
      <c r="D34" s="84" t="s">
        <v>1</v>
      </c>
      <c r="E34" s="59"/>
      <c r="F34" s="126">
        <f>+E34*C34</f>
        <v>0</v>
      </c>
    </row>
    <row r="35" spans="1:6" ht="15.75" thickBot="1" x14ac:dyDescent="0.3">
      <c r="A35" s="56" t="s">
        <v>15</v>
      </c>
      <c r="B35" s="76" t="s">
        <v>32</v>
      </c>
      <c r="C35" s="77"/>
      <c r="D35" s="78" t="s">
        <v>20</v>
      </c>
      <c r="E35" s="59"/>
      <c r="F35" s="85"/>
    </row>
    <row r="36" spans="1:6" ht="15.75" thickTop="1" x14ac:dyDescent="0.25">
      <c r="A36" s="56"/>
      <c r="B36" s="89" t="s">
        <v>87</v>
      </c>
      <c r="C36" s="58"/>
      <c r="D36" s="56"/>
      <c r="E36" s="59"/>
      <c r="F36" s="90"/>
    </row>
    <row r="37" spans="1:6" ht="15.75" thickBot="1" x14ac:dyDescent="0.3">
      <c r="A37" s="56"/>
      <c r="B37" s="89" t="s">
        <v>33</v>
      </c>
      <c r="C37" s="58"/>
      <c r="D37" s="56"/>
      <c r="E37" s="85"/>
      <c r="F37" s="91">
        <f>SUM(F4:F36)</f>
        <v>0</v>
      </c>
    </row>
    <row r="38" spans="1:6" ht="16.5" thickTop="1" thickBot="1" x14ac:dyDescent="0.3">
      <c r="A38" s="93"/>
      <c r="B38" s="94"/>
      <c r="C38" s="95"/>
      <c r="D38" s="93"/>
      <c r="E38" s="96"/>
      <c r="F38" s="91"/>
    </row>
    <row r="39" spans="1:6" ht="15.75" thickTop="1" x14ac:dyDescent="0.25">
      <c r="A39" s="97"/>
      <c r="B39" s="98"/>
      <c r="C39" s="99"/>
      <c r="D39" s="97"/>
      <c r="E39" s="100"/>
      <c r="F39" s="101"/>
    </row>
    <row r="40" spans="1:6" ht="15.75" thickBot="1" x14ac:dyDescent="0.3">
      <c r="A40" s="83"/>
      <c r="B40" s="102"/>
      <c r="C40" s="103"/>
      <c r="D40" s="83"/>
      <c r="E40" s="104"/>
      <c r="F40" s="104"/>
    </row>
    <row r="41" spans="1:6" ht="16.5" thickTop="1" thickBot="1" x14ac:dyDescent="0.3">
      <c r="A41" s="105" t="s">
        <v>29</v>
      </c>
      <c r="B41" s="106" t="s">
        <v>23</v>
      </c>
      <c r="C41" s="107" t="s">
        <v>24</v>
      </c>
      <c r="D41" s="105" t="s">
        <v>25</v>
      </c>
      <c r="E41" s="108" t="s">
        <v>26</v>
      </c>
      <c r="F41" s="108" t="s">
        <v>27</v>
      </c>
    </row>
    <row r="42" spans="1:6" ht="15.75" thickTop="1" x14ac:dyDescent="0.25">
      <c r="A42" s="78"/>
      <c r="B42" s="109" t="s">
        <v>73</v>
      </c>
      <c r="C42" s="77"/>
      <c r="D42" s="78"/>
      <c r="E42" s="111"/>
      <c r="F42" s="111"/>
    </row>
    <row r="43" spans="1:6" x14ac:dyDescent="0.25">
      <c r="A43" s="68"/>
      <c r="B43" s="125" t="s">
        <v>64</v>
      </c>
      <c r="C43" s="70"/>
      <c r="D43" s="68"/>
      <c r="E43" s="126"/>
      <c r="F43" s="126"/>
    </row>
    <row r="44" spans="1:6" ht="42" customHeight="1" x14ac:dyDescent="0.25">
      <c r="A44" s="122" t="s">
        <v>0</v>
      </c>
      <c r="B44" s="50" t="s">
        <v>106</v>
      </c>
      <c r="C44" s="65">
        <v>252</v>
      </c>
      <c r="D44" s="66" t="s">
        <v>1</v>
      </c>
      <c r="E44" s="67"/>
      <c r="F44" s="123">
        <f>E44*C44</f>
        <v>0</v>
      </c>
    </row>
    <row r="45" spans="1:6" x14ac:dyDescent="0.25">
      <c r="A45" s="122"/>
      <c r="B45" s="48"/>
      <c r="C45" s="65"/>
      <c r="D45" s="122"/>
      <c r="E45" s="123"/>
      <c r="F45" s="123"/>
    </row>
    <row r="46" spans="1:6" x14ac:dyDescent="0.25">
      <c r="A46" s="122" t="s">
        <v>2</v>
      </c>
      <c r="B46" s="49" t="s">
        <v>95</v>
      </c>
      <c r="C46" s="77">
        <v>21</v>
      </c>
      <c r="D46" s="56" t="s">
        <v>13</v>
      </c>
      <c r="E46" s="79">
        <f>E44*0.6*1.05</f>
        <v>0</v>
      </c>
      <c r="F46" s="59">
        <f>E46*C46</f>
        <v>0</v>
      </c>
    </row>
    <row r="47" spans="1:6" x14ac:dyDescent="0.25">
      <c r="A47" s="122"/>
      <c r="B47" s="49"/>
      <c r="C47" s="77"/>
      <c r="D47" s="78"/>
      <c r="E47" s="79"/>
      <c r="F47" s="111"/>
    </row>
    <row r="48" spans="1:6" x14ac:dyDescent="0.25">
      <c r="A48" s="122" t="s">
        <v>4</v>
      </c>
      <c r="B48" s="186" t="s">
        <v>176</v>
      </c>
      <c r="C48" s="77">
        <v>23</v>
      </c>
      <c r="D48" s="56" t="s">
        <v>13</v>
      </c>
      <c r="E48" s="79">
        <f>E46</f>
        <v>0</v>
      </c>
      <c r="F48" s="59">
        <f>E48*C48</f>
        <v>0</v>
      </c>
    </row>
    <row r="49" spans="1:6" x14ac:dyDescent="0.25">
      <c r="A49" s="122"/>
      <c r="B49" s="186"/>
      <c r="C49" s="77"/>
      <c r="D49" s="78"/>
      <c r="E49" s="79"/>
      <c r="F49" s="111"/>
    </row>
    <row r="50" spans="1:6" x14ac:dyDescent="0.25">
      <c r="A50" s="122" t="s">
        <v>5</v>
      </c>
      <c r="B50" s="186" t="s">
        <v>120</v>
      </c>
      <c r="C50" s="77">
        <v>66</v>
      </c>
      <c r="D50" s="122" t="s">
        <v>13</v>
      </c>
      <c r="E50" s="79">
        <f>E48</f>
        <v>0</v>
      </c>
      <c r="F50" s="59">
        <f>E50*C50</f>
        <v>0</v>
      </c>
    </row>
    <row r="51" spans="1:6" x14ac:dyDescent="0.25">
      <c r="A51" s="122"/>
      <c r="B51" s="186"/>
      <c r="C51" s="77"/>
      <c r="D51" s="78"/>
      <c r="E51" s="79"/>
      <c r="F51" s="111"/>
    </row>
    <row r="52" spans="1:6" x14ac:dyDescent="0.25">
      <c r="A52" s="122" t="s">
        <v>6</v>
      </c>
      <c r="B52" s="193" t="s">
        <v>119</v>
      </c>
      <c r="C52" s="77">
        <v>66</v>
      </c>
      <c r="D52" s="122" t="s">
        <v>13</v>
      </c>
      <c r="E52" s="79">
        <f>E44*0.3*1.05</f>
        <v>0</v>
      </c>
      <c r="F52" s="123">
        <f>E52*C52</f>
        <v>0</v>
      </c>
    </row>
    <row r="53" spans="1:6" ht="6.75" customHeight="1" x14ac:dyDescent="0.25">
      <c r="A53" s="122"/>
      <c r="B53" s="49"/>
      <c r="C53" s="77"/>
      <c r="D53" s="56"/>
      <c r="E53" s="79"/>
      <c r="F53" s="59"/>
    </row>
    <row r="54" spans="1:6" x14ac:dyDescent="0.25">
      <c r="A54" s="122"/>
      <c r="B54" s="127" t="s">
        <v>70</v>
      </c>
      <c r="C54" s="65"/>
      <c r="D54" s="122"/>
      <c r="E54" s="123"/>
      <c r="F54" s="123"/>
    </row>
    <row r="55" spans="1:6" x14ac:dyDescent="0.25">
      <c r="A55" s="122" t="s">
        <v>7</v>
      </c>
      <c r="B55" s="48" t="s">
        <v>91</v>
      </c>
      <c r="C55" s="65">
        <v>143</v>
      </c>
      <c r="D55" s="122" t="s">
        <v>13</v>
      </c>
      <c r="E55" s="123"/>
      <c r="F55" s="123">
        <f>E55*C55</f>
        <v>0</v>
      </c>
    </row>
    <row r="56" spans="1:6" x14ac:dyDescent="0.25">
      <c r="A56" s="122"/>
      <c r="B56" s="48"/>
      <c r="C56" s="65"/>
      <c r="D56" s="122"/>
      <c r="E56" s="123"/>
      <c r="F56" s="123"/>
    </row>
    <row r="57" spans="1:6" x14ac:dyDescent="0.25">
      <c r="A57" s="122" t="s">
        <v>8</v>
      </c>
      <c r="B57" s="48" t="s">
        <v>92</v>
      </c>
      <c r="C57" s="65">
        <v>222</v>
      </c>
      <c r="D57" s="122" t="s">
        <v>13</v>
      </c>
      <c r="E57" s="123"/>
      <c r="F57" s="123">
        <f>E57*C57</f>
        <v>0</v>
      </c>
    </row>
    <row r="58" spans="1:6" x14ac:dyDescent="0.25">
      <c r="A58" s="122"/>
      <c r="B58" s="48"/>
      <c r="C58" s="65"/>
      <c r="D58" s="122"/>
      <c r="E58" s="123"/>
      <c r="F58" s="123"/>
    </row>
    <row r="59" spans="1:6" x14ac:dyDescent="0.25">
      <c r="A59" s="122" t="s">
        <v>9</v>
      </c>
      <c r="B59" s="48" t="s">
        <v>93</v>
      </c>
      <c r="C59" s="65">
        <v>187</v>
      </c>
      <c r="D59" s="122" t="s">
        <v>13</v>
      </c>
      <c r="E59" s="123">
        <f>E57</f>
        <v>0</v>
      </c>
      <c r="F59" s="123">
        <f>E59*C59</f>
        <v>0</v>
      </c>
    </row>
    <row r="60" spans="1:6" ht="7.5" customHeight="1" x14ac:dyDescent="0.25">
      <c r="A60" s="122"/>
      <c r="B60" s="48"/>
      <c r="C60" s="65"/>
      <c r="D60" s="122"/>
      <c r="E60" s="123"/>
      <c r="F60" s="123"/>
    </row>
    <row r="61" spans="1:6" x14ac:dyDescent="0.25">
      <c r="A61" s="122" t="s">
        <v>10</v>
      </c>
      <c r="B61" s="48" t="s">
        <v>179</v>
      </c>
      <c r="C61" s="65">
        <v>207</v>
      </c>
      <c r="D61" s="122" t="s">
        <v>13</v>
      </c>
      <c r="E61" s="123"/>
      <c r="F61" s="123">
        <f>E61*C61</f>
        <v>0</v>
      </c>
    </row>
    <row r="62" spans="1:6" x14ac:dyDescent="0.25">
      <c r="A62" s="122"/>
      <c r="B62" s="48"/>
      <c r="C62" s="65"/>
      <c r="D62" s="122"/>
      <c r="E62" s="123"/>
      <c r="F62" s="123"/>
    </row>
    <row r="63" spans="1:6" x14ac:dyDescent="0.25">
      <c r="A63" s="122" t="s">
        <v>11</v>
      </c>
      <c r="B63" s="48" t="s">
        <v>94</v>
      </c>
      <c r="C63" s="65">
        <v>325</v>
      </c>
      <c r="D63" s="122" t="s">
        <v>13</v>
      </c>
      <c r="E63" s="123"/>
      <c r="F63" s="123">
        <f>E63*C63</f>
        <v>0</v>
      </c>
    </row>
    <row r="64" spans="1:6" x14ac:dyDescent="0.25">
      <c r="A64" s="122"/>
      <c r="B64" s="127"/>
      <c r="C64" s="65"/>
      <c r="D64" s="122"/>
      <c r="E64" s="123"/>
      <c r="F64" s="123"/>
    </row>
    <row r="65" spans="1:6" x14ac:dyDescent="0.25">
      <c r="A65" s="122" t="s">
        <v>12</v>
      </c>
      <c r="B65" s="48" t="s">
        <v>86</v>
      </c>
      <c r="C65" s="65">
        <v>394</v>
      </c>
      <c r="D65" s="122" t="s">
        <v>13</v>
      </c>
      <c r="E65" s="123"/>
      <c r="F65" s="123">
        <f>E65*C65</f>
        <v>0</v>
      </c>
    </row>
    <row r="66" spans="1:6" ht="7.5" customHeight="1" x14ac:dyDescent="0.25">
      <c r="A66" s="122"/>
      <c r="B66" s="48"/>
      <c r="C66" s="65"/>
      <c r="D66" s="122"/>
      <c r="E66" s="123"/>
      <c r="F66" s="123"/>
    </row>
    <row r="67" spans="1:6" x14ac:dyDescent="0.25">
      <c r="A67" s="122" t="s">
        <v>13</v>
      </c>
      <c r="B67" s="48" t="s">
        <v>74</v>
      </c>
      <c r="C67" s="65">
        <v>167</v>
      </c>
      <c r="D67" s="122" t="s">
        <v>13</v>
      </c>
      <c r="E67" s="123">
        <f>E65</f>
        <v>0</v>
      </c>
      <c r="F67" s="123">
        <f>E67*C67</f>
        <v>0</v>
      </c>
    </row>
    <row r="68" spans="1:6" x14ac:dyDescent="0.25">
      <c r="A68" s="122"/>
      <c r="B68" s="48"/>
      <c r="C68" s="65"/>
      <c r="D68" s="122"/>
      <c r="E68" s="123"/>
      <c r="F68" s="123"/>
    </row>
    <row r="69" spans="1:6" x14ac:dyDescent="0.25">
      <c r="A69" s="122" t="s">
        <v>14</v>
      </c>
      <c r="B69" s="245" t="s">
        <v>113</v>
      </c>
      <c r="C69" s="65">
        <v>66</v>
      </c>
      <c r="D69" s="122" t="s">
        <v>13</v>
      </c>
      <c r="E69" s="123"/>
      <c r="F69" s="123">
        <f>E69*C69</f>
        <v>0</v>
      </c>
    </row>
    <row r="70" spans="1:6" x14ac:dyDescent="0.25">
      <c r="A70" s="122"/>
      <c r="B70" s="48"/>
      <c r="C70" s="65"/>
      <c r="D70" s="122"/>
      <c r="E70" s="123"/>
      <c r="F70" s="123"/>
    </row>
    <row r="71" spans="1:6" x14ac:dyDescent="0.25">
      <c r="A71" s="122" t="s">
        <v>15</v>
      </c>
      <c r="B71" s="76" t="s">
        <v>32</v>
      </c>
      <c r="C71" s="65"/>
      <c r="D71" s="122" t="s">
        <v>20</v>
      </c>
      <c r="E71" s="129"/>
      <c r="F71" s="129"/>
    </row>
    <row r="72" spans="1:6" ht="6.75" customHeight="1" x14ac:dyDescent="0.25">
      <c r="A72" s="122"/>
      <c r="B72" s="48"/>
      <c r="C72" s="65"/>
      <c r="D72" s="122"/>
      <c r="E72" s="129"/>
      <c r="F72" s="129"/>
    </row>
    <row r="73" spans="1:6" x14ac:dyDescent="0.25">
      <c r="A73" s="128"/>
      <c r="B73" s="122" t="s">
        <v>39</v>
      </c>
      <c r="C73" s="58"/>
      <c r="D73" s="128"/>
      <c r="E73" s="129"/>
      <c r="F73" s="130"/>
    </row>
    <row r="74" spans="1:6" ht="15.75" thickBot="1" x14ac:dyDescent="0.3">
      <c r="A74" s="128"/>
      <c r="B74" s="124" t="s">
        <v>69</v>
      </c>
      <c r="C74" s="58"/>
      <c r="D74" s="128"/>
      <c r="E74" s="129"/>
      <c r="F74" s="131">
        <f>SUM(F42:F73)</f>
        <v>0</v>
      </c>
    </row>
    <row r="75" spans="1:6" ht="8.25" customHeight="1" thickTop="1" x14ac:dyDescent="0.25">
      <c r="A75" s="202"/>
      <c r="B75" s="203"/>
      <c r="C75" s="204"/>
      <c r="D75" s="202"/>
      <c r="E75" s="205"/>
      <c r="F75" s="205"/>
    </row>
    <row r="76" spans="1:6" ht="9" customHeight="1" x14ac:dyDescent="0.25">
      <c r="A76" s="128"/>
      <c r="B76" s="124"/>
      <c r="C76" s="58"/>
      <c r="D76" s="128"/>
      <c r="E76" s="129"/>
      <c r="F76" s="129"/>
    </row>
    <row r="77" spans="1:6" x14ac:dyDescent="0.25">
      <c r="A77" s="78"/>
      <c r="B77" s="51" t="s">
        <v>37</v>
      </c>
      <c r="C77" s="77"/>
      <c r="D77" s="78"/>
      <c r="E77" s="79" t="s">
        <v>21</v>
      </c>
      <c r="F77" s="79"/>
    </row>
    <row r="78" spans="1:6" x14ac:dyDescent="0.25">
      <c r="A78" s="78" t="s">
        <v>21</v>
      </c>
      <c r="B78" s="136" t="s">
        <v>38</v>
      </c>
      <c r="C78" s="77"/>
      <c r="D78" s="78"/>
      <c r="E78" s="79"/>
      <c r="F78" s="79"/>
    </row>
    <row r="79" spans="1:6" x14ac:dyDescent="0.25">
      <c r="A79" s="78"/>
      <c r="B79" s="51" t="s">
        <v>78</v>
      </c>
      <c r="C79" s="77"/>
      <c r="D79" s="78"/>
      <c r="E79" s="79"/>
      <c r="F79" s="79"/>
    </row>
    <row r="80" spans="1:6" x14ac:dyDescent="0.25">
      <c r="A80" s="78"/>
      <c r="B80" s="51" t="s">
        <v>79</v>
      </c>
      <c r="C80" s="77"/>
      <c r="D80" s="78"/>
      <c r="E80" s="79"/>
      <c r="F80" s="79"/>
    </row>
    <row r="81" spans="1:6" x14ac:dyDescent="0.25">
      <c r="A81" s="78" t="s">
        <v>16</v>
      </c>
      <c r="B81" s="76" t="s">
        <v>76</v>
      </c>
      <c r="C81" s="77">
        <v>186</v>
      </c>
      <c r="D81" s="56" t="s">
        <v>1</v>
      </c>
      <c r="E81" s="79"/>
      <c r="F81" s="59">
        <f>E81*C81</f>
        <v>0</v>
      </c>
    </row>
    <row r="82" spans="1:6" x14ac:dyDescent="0.25">
      <c r="A82" s="78"/>
      <c r="B82" s="76"/>
      <c r="C82" s="77"/>
      <c r="D82" s="56"/>
      <c r="E82" s="79"/>
      <c r="F82" s="59"/>
    </row>
    <row r="83" spans="1:6" x14ac:dyDescent="0.25">
      <c r="A83" s="78" t="s">
        <v>17</v>
      </c>
      <c r="B83" s="76" t="s">
        <v>77</v>
      </c>
      <c r="C83" s="77">
        <v>174</v>
      </c>
      <c r="D83" s="56" t="s">
        <v>1</v>
      </c>
      <c r="E83" s="79">
        <f>E81</f>
        <v>0</v>
      </c>
      <c r="F83" s="59">
        <f>E83*C83</f>
        <v>0</v>
      </c>
    </row>
    <row r="84" spans="1:6" x14ac:dyDescent="0.25">
      <c r="A84" s="78"/>
      <c r="B84" s="76"/>
      <c r="C84" s="77"/>
      <c r="D84" s="56"/>
      <c r="E84" s="79"/>
      <c r="F84" s="59"/>
    </row>
    <row r="85" spans="1:6" x14ac:dyDescent="0.25">
      <c r="A85" s="78" t="s">
        <v>71</v>
      </c>
      <c r="B85" s="76" t="s">
        <v>121</v>
      </c>
      <c r="C85" s="77">
        <v>106</v>
      </c>
      <c r="D85" s="56" t="s">
        <v>1</v>
      </c>
      <c r="E85" s="79"/>
      <c r="F85" s="59">
        <f>E85*C85</f>
        <v>0</v>
      </c>
    </row>
    <row r="86" spans="1:6" x14ac:dyDescent="0.25">
      <c r="A86" s="78"/>
      <c r="B86" s="76"/>
      <c r="C86" s="77"/>
      <c r="D86" s="56"/>
      <c r="E86" s="79"/>
      <c r="F86" s="59"/>
    </row>
    <row r="87" spans="1:6" x14ac:dyDescent="0.25">
      <c r="A87" s="78" t="s">
        <v>72</v>
      </c>
      <c r="B87" s="76" t="s">
        <v>32</v>
      </c>
      <c r="C87" s="77"/>
      <c r="D87" s="78" t="s">
        <v>20</v>
      </c>
      <c r="E87" s="79"/>
      <c r="F87" s="79"/>
    </row>
    <row r="88" spans="1:6" ht="7.5" customHeight="1" thickBot="1" x14ac:dyDescent="0.3">
      <c r="A88" s="78"/>
      <c r="B88" s="76"/>
      <c r="C88" s="77"/>
      <c r="D88" s="78"/>
      <c r="E88" s="79"/>
      <c r="F88" s="79"/>
    </row>
    <row r="89" spans="1:6" ht="15.75" thickTop="1" x14ac:dyDescent="0.25">
      <c r="A89" s="78"/>
      <c r="B89" s="88" t="s">
        <v>37</v>
      </c>
      <c r="C89" s="77"/>
      <c r="D89" s="78"/>
      <c r="E89" s="79"/>
      <c r="F89" s="135"/>
    </row>
    <row r="90" spans="1:6" ht="15.75" thickBot="1" x14ac:dyDescent="0.3">
      <c r="A90" s="78"/>
      <c r="B90" s="76" t="s">
        <v>35</v>
      </c>
      <c r="C90" s="77"/>
      <c r="D90" s="78"/>
      <c r="E90" s="111" t="s">
        <v>30</v>
      </c>
      <c r="F90" s="114">
        <f>SUM(F78:F89)</f>
        <v>0</v>
      </c>
    </row>
    <row r="91" spans="1:6" ht="16.5" thickTop="1" thickBot="1" x14ac:dyDescent="0.3">
      <c r="A91" s="93"/>
      <c r="B91" s="94"/>
      <c r="C91" s="95"/>
      <c r="D91" s="93"/>
      <c r="E91" s="96"/>
      <c r="F91" s="91"/>
    </row>
    <row r="92" spans="1:6" ht="15.75" thickTop="1" x14ac:dyDescent="0.25">
      <c r="A92" s="97"/>
      <c r="B92" s="98"/>
      <c r="C92" s="99"/>
      <c r="D92" s="97"/>
      <c r="E92" s="100"/>
      <c r="F92" s="101"/>
    </row>
    <row r="93" spans="1:6" ht="15.75" thickBot="1" x14ac:dyDescent="0.3">
      <c r="A93" s="83"/>
      <c r="B93" s="102"/>
      <c r="C93" s="103"/>
      <c r="D93" s="83"/>
      <c r="E93" s="104"/>
      <c r="F93" s="104"/>
    </row>
    <row r="94" spans="1:6" ht="16.5" thickTop="1" thickBot="1" x14ac:dyDescent="0.3">
      <c r="A94" s="105" t="s">
        <v>29</v>
      </c>
      <c r="B94" s="106" t="s">
        <v>23</v>
      </c>
      <c r="C94" s="107" t="s">
        <v>24</v>
      </c>
      <c r="D94" s="105" t="s">
        <v>25</v>
      </c>
      <c r="E94" s="108" t="s">
        <v>26</v>
      </c>
      <c r="F94" s="108" t="s">
        <v>27</v>
      </c>
    </row>
    <row r="95" spans="1:6" ht="15.75" thickTop="1" x14ac:dyDescent="0.25">
      <c r="A95" s="78"/>
      <c r="B95" s="51" t="s">
        <v>40</v>
      </c>
      <c r="C95" s="77"/>
      <c r="D95" s="78"/>
      <c r="E95" s="79"/>
      <c r="F95" s="79"/>
    </row>
    <row r="96" spans="1:6" x14ac:dyDescent="0.25">
      <c r="A96" s="78"/>
      <c r="B96" s="51" t="s">
        <v>122</v>
      </c>
      <c r="C96" s="77"/>
      <c r="D96" s="78"/>
      <c r="E96" s="79"/>
      <c r="F96" s="79"/>
    </row>
    <row r="97" spans="1:6" ht="54" customHeight="1" x14ac:dyDescent="0.25">
      <c r="A97" s="78"/>
      <c r="B97" s="206" t="s">
        <v>123</v>
      </c>
      <c r="C97" s="39"/>
      <c r="D97" s="31"/>
      <c r="E97" s="191"/>
      <c r="F97" s="191"/>
    </row>
    <row r="98" spans="1:6" x14ac:dyDescent="0.25">
      <c r="A98" s="78" t="s">
        <v>0</v>
      </c>
      <c r="B98" s="207" t="s">
        <v>157</v>
      </c>
      <c r="C98" s="38">
        <v>5</v>
      </c>
      <c r="D98" s="29" t="s">
        <v>18</v>
      </c>
      <c r="E98" s="196"/>
      <c r="F98" s="198">
        <f>C98*E98</f>
        <v>0</v>
      </c>
    </row>
    <row r="99" spans="1:6" x14ac:dyDescent="0.25">
      <c r="A99" s="78"/>
      <c r="B99" s="208"/>
      <c r="C99" s="38"/>
      <c r="D99" s="29"/>
      <c r="E99" s="196"/>
      <c r="F99" s="198"/>
    </row>
    <row r="100" spans="1:6" x14ac:dyDescent="0.25">
      <c r="A100" s="78" t="s">
        <v>2</v>
      </c>
      <c r="B100" s="207" t="s">
        <v>124</v>
      </c>
      <c r="C100" s="38">
        <v>8</v>
      </c>
      <c r="D100" s="29" t="s">
        <v>18</v>
      </c>
      <c r="E100" s="196"/>
      <c r="F100" s="198">
        <f>C100*E100</f>
        <v>0</v>
      </c>
    </row>
    <row r="101" spans="1:6" x14ac:dyDescent="0.25">
      <c r="A101" s="78"/>
      <c r="B101" s="142"/>
      <c r="C101" s="77"/>
      <c r="D101" s="78"/>
      <c r="E101" s="79"/>
      <c r="F101" s="79"/>
    </row>
    <row r="102" spans="1:6" x14ac:dyDescent="0.25">
      <c r="A102" s="78"/>
      <c r="B102" s="190" t="s">
        <v>125</v>
      </c>
      <c r="C102" s="77"/>
      <c r="D102" s="78"/>
      <c r="E102" s="79"/>
      <c r="F102" s="79"/>
    </row>
    <row r="103" spans="1:6" x14ac:dyDescent="0.25">
      <c r="A103" s="78" t="s">
        <v>4</v>
      </c>
      <c r="B103" s="207" t="s">
        <v>157</v>
      </c>
      <c r="C103" s="38">
        <v>5</v>
      </c>
      <c r="D103" s="29" t="s">
        <v>18</v>
      </c>
      <c r="E103" s="196"/>
      <c r="F103" s="198">
        <f>C103*E103</f>
        <v>0</v>
      </c>
    </row>
    <row r="104" spans="1:6" x14ac:dyDescent="0.25">
      <c r="A104" s="78"/>
      <c r="B104" s="208"/>
      <c r="C104" s="38"/>
      <c r="D104" s="29"/>
      <c r="E104" s="196"/>
      <c r="F104" s="198"/>
    </row>
    <row r="105" spans="1:6" x14ac:dyDescent="0.25">
      <c r="A105" s="78" t="s">
        <v>5</v>
      </c>
      <c r="B105" s="207" t="s">
        <v>124</v>
      </c>
      <c r="C105" s="38">
        <v>8</v>
      </c>
      <c r="D105" s="29" t="s">
        <v>18</v>
      </c>
      <c r="E105" s="196"/>
      <c r="F105" s="198">
        <f>C105*E105</f>
        <v>0</v>
      </c>
    </row>
    <row r="106" spans="1:6" x14ac:dyDescent="0.25">
      <c r="A106" s="78"/>
      <c r="B106" s="142"/>
      <c r="C106" s="77"/>
      <c r="D106" s="78"/>
      <c r="E106" s="79"/>
      <c r="F106" s="79"/>
    </row>
    <row r="107" spans="1:6" x14ac:dyDescent="0.25">
      <c r="A107" s="78"/>
      <c r="B107" s="51" t="s">
        <v>41</v>
      </c>
      <c r="C107" s="77"/>
      <c r="D107" s="78"/>
      <c r="E107" s="111"/>
      <c r="F107" s="111"/>
    </row>
    <row r="108" spans="1:6" x14ac:dyDescent="0.25">
      <c r="A108" s="78"/>
      <c r="B108" s="209" t="s">
        <v>126</v>
      </c>
      <c r="C108" s="210"/>
      <c r="D108" s="211"/>
      <c r="E108" s="199"/>
      <c r="F108" s="199"/>
    </row>
    <row r="109" spans="1:6" ht="39" x14ac:dyDescent="0.25">
      <c r="A109" s="78" t="s">
        <v>6</v>
      </c>
      <c r="B109" s="212" t="s">
        <v>158</v>
      </c>
      <c r="C109" s="213">
        <v>2</v>
      </c>
      <c r="D109" s="44" t="s">
        <v>18</v>
      </c>
      <c r="E109" s="214"/>
      <c r="F109" s="1">
        <f>E109*C109</f>
        <v>0</v>
      </c>
    </row>
    <row r="110" spans="1:6" x14ac:dyDescent="0.25">
      <c r="A110" s="78"/>
      <c r="B110" s="51"/>
      <c r="C110" s="77"/>
      <c r="D110" s="78"/>
      <c r="E110" s="111"/>
      <c r="F110" s="111"/>
    </row>
    <row r="111" spans="1:6" ht="53.25" customHeight="1" x14ac:dyDescent="0.25">
      <c r="A111" s="78"/>
      <c r="B111" s="216" t="s">
        <v>128</v>
      </c>
      <c r="C111" s="39"/>
      <c r="D111" s="31"/>
      <c r="E111" s="191"/>
      <c r="F111" s="191"/>
    </row>
    <row r="112" spans="1:6" x14ac:dyDescent="0.25">
      <c r="A112" s="78" t="s">
        <v>7</v>
      </c>
      <c r="B112" s="32" t="s">
        <v>129</v>
      </c>
      <c r="C112" s="39">
        <v>7</v>
      </c>
      <c r="D112" s="31" t="s">
        <v>18</v>
      </c>
      <c r="E112" s="191"/>
      <c r="F112" s="1">
        <f>E112*C112</f>
        <v>0</v>
      </c>
    </row>
    <row r="113" spans="1:6" x14ac:dyDescent="0.25">
      <c r="A113" s="78"/>
      <c r="B113" s="217"/>
      <c r="C113" s="39"/>
      <c r="D113" s="31"/>
      <c r="E113" s="192"/>
      <c r="F113" s="192"/>
    </row>
    <row r="114" spans="1:6" x14ac:dyDescent="0.25">
      <c r="A114" s="78" t="s">
        <v>8</v>
      </c>
      <c r="B114" s="215" t="s">
        <v>127</v>
      </c>
      <c r="C114" s="39">
        <v>5</v>
      </c>
      <c r="D114" s="31" t="s">
        <v>18</v>
      </c>
      <c r="E114" s="191">
        <f>E112</f>
        <v>0</v>
      </c>
      <c r="F114" s="1">
        <f>E114*C114</f>
        <v>0</v>
      </c>
    </row>
    <row r="115" spans="1:6" x14ac:dyDescent="0.25">
      <c r="A115" s="78"/>
      <c r="B115" s="217"/>
      <c r="C115" s="39"/>
      <c r="D115" s="31"/>
      <c r="E115" s="192"/>
      <c r="F115" s="192"/>
    </row>
    <row r="116" spans="1:6" x14ac:dyDescent="0.25">
      <c r="A116" s="78"/>
      <c r="B116" s="136" t="s">
        <v>36</v>
      </c>
      <c r="C116" s="77"/>
      <c r="D116" s="78"/>
      <c r="E116" s="79"/>
      <c r="F116" s="111"/>
    </row>
    <row r="117" spans="1:6" ht="39" x14ac:dyDescent="0.25">
      <c r="A117" s="78"/>
      <c r="B117" s="185" t="s">
        <v>108</v>
      </c>
      <c r="C117" s="77"/>
      <c r="D117" s="78"/>
      <c r="E117" s="79"/>
      <c r="F117" s="111"/>
    </row>
    <row r="118" spans="1:6" x14ac:dyDescent="0.25">
      <c r="A118" s="78" t="s">
        <v>9</v>
      </c>
      <c r="B118" s="76" t="s">
        <v>183</v>
      </c>
      <c r="C118" s="77">
        <v>3</v>
      </c>
      <c r="D118" s="56" t="s">
        <v>3</v>
      </c>
      <c r="E118" s="79">
        <f>E25</f>
        <v>0</v>
      </c>
      <c r="F118" s="59">
        <f>E118*C118</f>
        <v>0</v>
      </c>
    </row>
    <row r="119" spans="1:6" x14ac:dyDescent="0.25">
      <c r="A119" s="78"/>
      <c r="B119" s="76"/>
      <c r="C119" s="77"/>
      <c r="D119" s="56"/>
      <c r="E119" s="79"/>
      <c r="F119" s="59"/>
    </row>
    <row r="120" spans="1:6" x14ac:dyDescent="0.25">
      <c r="A120" s="78"/>
      <c r="B120" s="136" t="s">
        <v>31</v>
      </c>
      <c r="C120" s="77"/>
      <c r="D120" s="78"/>
      <c r="E120" s="79"/>
      <c r="F120" s="111"/>
    </row>
    <row r="121" spans="1:6" ht="27.75" customHeight="1" x14ac:dyDescent="0.25">
      <c r="A121" s="78"/>
      <c r="B121" s="185" t="s">
        <v>107</v>
      </c>
      <c r="C121" s="77"/>
      <c r="D121" s="78"/>
      <c r="E121" s="79"/>
      <c r="F121" s="111"/>
    </row>
    <row r="122" spans="1:6" x14ac:dyDescent="0.25">
      <c r="A122" s="78" t="s">
        <v>10</v>
      </c>
      <c r="B122" s="76" t="s">
        <v>81</v>
      </c>
      <c r="C122" s="77">
        <v>351</v>
      </c>
      <c r="D122" s="78" t="s">
        <v>28</v>
      </c>
      <c r="E122" s="79"/>
      <c r="F122" s="59">
        <f>E122*C122</f>
        <v>0</v>
      </c>
    </row>
    <row r="123" spans="1:6" x14ac:dyDescent="0.25">
      <c r="A123" s="78"/>
      <c r="B123" s="76"/>
      <c r="C123" s="77"/>
      <c r="D123" s="78"/>
      <c r="E123" s="79"/>
      <c r="F123" s="59"/>
    </row>
    <row r="124" spans="1:6" x14ac:dyDescent="0.25">
      <c r="A124" s="78" t="s">
        <v>11</v>
      </c>
      <c r="B124" s="76" t="s">
        <v>80</v>
      </c>
      <c r="C124" s="77">
        <v>146</v>
      </c>
      <c r="D124" s="78" t="s">
        <v>28</v>
      </c>
      <c r="E124" s="79">
        <f>E122</f>
        <v>0</v>
      </c>
      <c r="F124" s="59">
        <f>E124*C124</f>
        <v>0</v>
      </c>
    </row>
    <row r="125" spans="1:6" x14ac:dyDescent="0.25">
      <c r="A125" s="78"/>
      <c r="B125" s="51" t="s">
        <v>34</v>
      </c>
      <c r="C125" s="77"/>
      <c r="D125" s="78"/>
      <c r="E125" s="79"/>
      <c r="F125" s="111"/>
    </row>
    <row r="126" spans="1:6" x14ac:dyDescent="0.25">
      <c r="A126" s="78" t="s">
        <v>12</v>
      </c>
      <c r="B126" s="49" t="s">
        <v>62</v>
      </c>
      <c r="C126" s="77">
        <v>48</v>
      </c>
      <c r="D126" s="56" t="s">
        <v>13</v>
      </c>
      <c r="E126" s="79"/>
      <c r="F126" s="59">
        <f>E126*C126</f>
        <v>0</v>
      </c>
    </row>
    <row r="127" spans="1:6" x14ac:dyDescent="0.25">
      <c r="A127" s="78"/>
      <c r="B127" s="49"/>
      <c r="C127" s="77"/>
      <c r="D127" s="56"/>
      <c r="E127" s="79"/>
      <c r="F127" s="59"/>
    </row>
    <row r="128" spans="1:6" x14ac:dyDescent="0.25">
      <c r="A128" s="78" t="s">
        <v>13</v>
      </c>
      <c r="B128" s="49" t="s">
        <v>180</v>
      </c>
      <c r="C128" s="77">
        <v>10</v>
      </c>
      <c r="D128" s="56" t="s">
        <v>13</v>
      </c>
      <c r="E128" s="79"/>
      <c r="F128" s="59">
        <f>E128*C128</f>
        <v>0</v>
      </c>
    </row>
    <row r="129" spans="1:6" x14ac:dyDescent="0.25">
      <c r="A129" s="78"/>
      <c r="B129" s="49"/>
      <c r="C129" s="77"/>
      <c r="D129" s="56"/>
      <c r="E129" s="79"/>
      <c r="F129" s="59"/>
    </row>
    <row r="130" spans="1:6" ht="15.75" thickBot="1" x14ac:dyDescent="0.3">
      <c r="A130" s="78" t="s">
        <v>14</v>
      </c>
      <c r="B130" s="76" t="s">
        <v>32</v>
      </c>
      <c r="C130" s="77"/>
      <c r="D130" s="78" t="s">
        <v>20</v>
      </c>
      <c r="E130" s="79"/>
      <c r="F130" s="111"/>
    </row>
    <row r="131" spans="1:6" ht="15.75" thickTop="1" x14ac:dyDescent="0.25">
      <c r="A131" s="78"/>
      <c r="B131" s="243" t="s">
        <v>40</v>
      </c>
      <c r="C131" s="77"/>
      <c r="D131" s="78"/>
      <c r="E131" s="79"/>
      <c r="F131" s="113"/>
    </row>
    <row r="132" spans="1:6" ht="15.75" thickBot="1" x14ac:dyDescent="0.3">
      <c r="A132" s="78"/>
      <c r="B132" s="144" t="s">
        <v>35</v>
      </c>
      <c r="C132" s="77"/>
      <c r="D132" s="78"/>
      <c r="E132" s="111" t="s">
        <v>30</v>
      </c>
      <c r="F132" s="114">
        <f>SUM(F97:F131)</f>
        <v>0</v>
      </c>
    </row>
    <row r="133" spans="1:6" ht="16.5" thickTop="1" thickBot="1" x14ac:dyDescent="0.3">
      <c r="A133" s="116"/>
      <c r="B133" s="187"/>
      <c r="C133" s="115"/>
      <c r="D133" s="116"/>
      <c r="E133" s="117"/>
      <c r="F133" s="114"/>
    </row>
    <row r="134" spans="1:6" ht="15.75" thickTop="1" x14ac:dyDescent="0.25">
      <c r="A134" s="118"/>
      <c r="B134" s="145"/>
      <c r="C134" s="119"/>
      <c r="D134" s="118"/>
      <c r="E134" s="120"/>
      <c r="F134" s="139"/>
    </row>
    <row r="135" spans="1:6" ht="15.75" thickBot="1" x14ac:dyDescent="0.3">
      <c r="A135" s="132"/>
      <c r="B135" s="146"/>
      <c r="C135" s="133"/>
      <c r="D135" s="132"/>
      <c r="E135" s="134"/>
      <c r="F135" s="141"/>
    </row>
    <row r="136" spans="1:6" ht="16.5" thickTop="1" thickBot="1" x14ac:dyDescent="0.3">
      <c r="A136" s="105" t="s">
        <v>29</v>
      </c>
      <c r="B136" s="106" t="s">
        <v>23</v>
      </c>
      <c r="C136" s="107" t="s">
        <v>24</v>
      </c>
      <c r="D136" s="105" t="s">
        <v>25</v>
      </c>
      <c r="E136" s="108" t="s">
        <v>26</v>
      </c>
      <c r="F136" s="108" t="s">
        <v>27</v>
      </c>
    </row>
    <row r="137" spans="1:6" ht="15.75" thickTop="1" x14ac:dyDescent="0.25">
      <c r="A137" s="78"/>
      <c r="B137" s="109"/>
      <c r="C137" s="110"/>
      <c r="D137" s="78"/>
      <c r="E137" s="111"/>
      <c r="F137" s="111"/>
    </row>
    <row r="138" spans="1:6" x14ac:dyDescent="0.25">
      <c r="A138" s="78"/>
      <c r="B138" s="51" t="s">
        <v>42</v>
      </c>
      <c r="C138" s="77"/>
      <c r="D138" s="78"/>
      <c r="E138" s="79"/>
      <c r="F138" s="79"/>
    </row>
    <row r="139" spans="1:6" x14ac:dyDescent="0.25">
      <c r="A139" s="78"/>
      <c r="B139" s="51"/>
      <c r="C139" s="77"/>
      <c r="D139" s="78"/>
      <c r="E139" s="79"/>
      <c r="F139" s="79"/>
    </row>
    <row r="140" spans="1:6" x14ac:dyDescent="0.25">
      <c r="A140" s="31"/>
      <c r="B140" s="190" t="s">
        <v>130</v>
      </c>
      <c r="C140" s="39"/>
      <c r="D140" s="31"/>
      <c r="E140" s="189"/>
      <c r="F140" s="189"/>
    </row>
    <row r="141" spans="1:6" ht="51.75" x14ac:dyDescent="0.25">
      <c r="A141" s="78"/>
      <c r="B141" s="218" t="s">
        <v>132</v>
      </c>
      <c r="C141" s="39"/>
      <c r="D141" s="31"/>
      <c r="E141" s="189"/>
      <c r="F141" s="189"/>
    </row>
    <row r="142" spans="1:6" x14ac:dyDescent="0.25">
      <c r="A142" s="78" t="s">
        <v>0</v>
      </c>
      <c r="B142" s="207" t="s">
        <v>177</v>
      </c>
      <c r="C142" s="39">
        <v>172</v>
      </c>
      <c r="D142" s="29" t="s">
        <v>1</v>
      </c>
      <c r="E142" s="189"/>
      <c r="F142" s="196">
        <f>E142*C142</f>
        <v>0</v>
      </c>
    </row>
    <row r="143" spans="1:6" x14ac:dyDescent="0.25">
      <c r="A143" s="78"/>
      <c r="B143" s="207"/>
      <c r="C143" s="39"/>
      <c r="D143" s="29"/>
      <c r="E143" s="189"/>
      <c r="F143" s="196"/>
    </row>
    <row r="144" spans="1:6" x14ac:dyDescent="0.25">
      <c r="A144" s="78" t="s">
        <v>2</v>
      </c>
      <c r="B144" s="207" t="s">
        <v>131</v>
      </c>
      <c r="C144" s="38">
        <v>162</v>
      </c>
      <c r="D144" s="29" t="s">
        <v>13</v>
      </c>
      <c r="E144" s="189">
        <f>E142*0.1*1.05</f>
        <v>0</v>
      </c>
      <c r="F144" s="196">
        <f>E144*C144</f>
        <v>0</v>
      </c>
    </row>
    <row r="145" spans="1:6" x14ac:dyDescent="0.25">
      <c r="A145" s="78"/>
      <c r="B145" s="207"/>
      <c r="C145" s="39"/>
      <c r="D145" s="29"/>
      <c r="E145" s="189"/>
      <c r="F145" s="196"/>
    </row>
    <row r="146" spans="1:6" x14ac:dyDescent="0.25">
      <c r="A146" s="78"/>
      <c r="B146" s="207"/>
      <c r="C146" s="39"/>
      <c r="D146" s="29"/>
      <c r="E146" s="189"/>
      <c r="F146" s="196"/>
    </row>
    <row r="147" spans="1:6" ht="16.5" x14ac:dyDescent="0.35">
      <c r="A147" s="78"/>
      <c r="B147" s="220" t="s">
        <v>133</v>
      </c>
      <c r="C147" s="39"/>
      <c r="D147" s="31"/>
      <c r="E147" s="189"/>
      <c r="F147" s="195"/>
    </row>
    <row r="148" spans="1:6" ht="16.5" x14ac:dyDescent="0.35">
      <c r="A148" s="78"/>
      <c r="B148" s="190" t="s">
        <v>134</v>
      </c>
      <c r="C148" s="39"/>
      <c r="D148" s="31"/>
      <c r="E148" s="189"/>
      <c r="F148" s="195"/>
    </row>
    <row r="149" spans="1:6" x14ac:dyDescent="0.25">
      <c r="A149" s="78" t="s">
        <v>4</v>
      </c>
      <c r="B149" s="33" t="s">
        <v>135</v>
      </c>
      <c r="C149" s="39">
        <v>172</v>
      </c>
      <c r="D149" s="29" t="s">
        <v>1</v>
      </c>
      <c r="E149" s="189"/>
      <c r="F149" s="196">
        <f>E149*C149</f>
        <v>0</v>
      </c>
    </row>
    <row r="150" spans="1:6" ht="16.5" x14ac:dyDescent="0.35">
      <c r="A150" s="78"/>
      <c r="B150" s="33"/>
      <c r="C150" s="39"/>
      <c r="D150" s="31"/>
      <c r="E150" s="189"/>
      <c r="F150" s="195"/>
    </row>
    <row r="151" spans="1:6" ht="26.25" x14ac:dyDescent="0.25">
      <c r="A151" s="78" t="s">
        <v>5</v>
      </c>
      <c r="B151" s="45" t="s">
        <v>136</v>
      </c>
      <c r="C151" s="38">
        <v>16</v>
      </c>
      <c r="D151" s="29" t="s">
        <v>1</v>
      </c>
      <c r="E151" s="189"/>
      <c r="F151" s="196">
        <f>E151*C151</f>
        <v>0</v>
      </c>
    </row>
    <row r="152" spans="1:6" ht="16.5" x14ac:dyDescent="0.35">
      <c r="A152" s="78"/>
      <c r="B152" s="76"/>
      <c r="C152" s="77"/>
      <c r="D152" s="78"/>
      <c r="E152" s="79"/>
      <c r="F152" s="147"/>
    </row>
    <row r="153" spans="1:6" ht="17.25" thickBot="1" x14ac:dyDescent="0.4">
      <c r="A153" s="78"/>
      <c r="B153" s="76"/>
      <c r="C153" s="77"/>
      <c r="D153" s="78"/>
      <c r="E153" s="79"/>
      <c r="F153" s="147"/>
    </row>
    <row r="154" spans="1:6" ht="15.75" thickTop="1" x14ac:dyDescent="0.25">
      <c r="A154" s="78"/>
      <c r="B154" s="88" t="s">
        <v>43</v>
      </c>
      <c r="C154" s="77"/>
      <c r="D154" s="78"/>
      <c r="E154" s="79"/>
      <c r="F154" s="113"/>
    </row>
    <row r="155" spans="1:6" ht="15.75" thickBot="1" x14ac:dyDescent="0.3">
      <c r="A155" s="78"/>
      <c r="B155" s="144" t="s">
        <v>35</v>
      </c>
      <c r="C155" s="77"/>
      <c r="D155" s="78"/>
      <c r="E155" s="111"/>
      <c r="F155" s="114">
        <f>SUM(F140:F154)</f>
        <v>0</v>
      </c>
    </row>
    <row r="156" spans="1:6" ht="15.75" thickTop="1" x14ac:dyDescent="0.25">
      <c r="A156" s="78"/>
      <c r="B156" s="51"/>
      <c r="C156" s="77"/>
      <c r="D156" s="78"/>
      <c r="E156" s="79"/>
      <c r="F156" s="79"/>
    </row>
    <row r="157" spans="1:6" x14ac:dyDescent="0.25">
      <c r="A157" s="78"/>
      <c r="B157" s="51"/>
      <c r="C157" s="77"/>
      <c r="D157" s="78"/>
      <c r="E157" s="79"/>
      <c r="F157" s="79"/>
    </row>
    <row r="158" spans="1:6" x14ac:dyDescent="0.25">
      <c r="A158" s="78"/>
      <c r="B158" s="51"/>
      <c r="C158" s="77"/>
      <c r="D158" s="78"/>
      <c r="E158" s="79"/>
      <c r="F158" s="79"/>
    </row>
    <row r="159" spans="1:6" x14ac:dyDescent="0.25">
      <c r="A159" s="78"/>
      <c r="B159" s="51"/>
      <c r="C159" s="77"/>
      <c r="D159" s="78"/>
      <c r="E159" s="79"/>
      <c r="F159" s="79"/>
    </row>
    <row r="160" spans="1:6" x14ac:dyDescent="0.25">
      <c r="A160" s="78"/>
      <c r="B160" s="51"/>
      <c r="C160" s="77"/>
      <c r="D160" s="78"/>
      <c r="E160" s="79"/>
      <c r="F160" s="79"/>
    </row>
    <row r="161" spans="1:6" x14ac:dyDescent="0.25">
      <c r="A161" s="78"/>
      <c r="B161" s="51"/>
      <c r="C161" s="77"/>
      <c r="D161" s="78"/>
      <c r="E161" s="79"/>
      <c r="F161" s="79"/>
    </row>
    <row r="162" spans="1:6" x14ac:dyDescent="0.25">
      <c r="A162" s="78"/>
      <c r="B162" s="51"/>
      <c r="C162" s="77"/>
      <c r="D162" s="78"/>
      <c r="E162" s="79"/>
      <c r="F162" s="79"/>
    </row>
    <row r="163" spans="1:6" x14ac:dyDescent="0.25">
      <c r="A163" s="78"/>
      <c r="B163" s="51"/>
      <c r="C163" s="77"/>
      <c r="D163" s="78"/>
      <c r="E163" s="79"/>
      <c r="F163" s="79"/>
    </row>
    <row r="164" spans="1:6" x14ac:dyDescent="0.25">
      <c r="A164" s="78"/>
      <c r="B164" s="51"/>
      <c r="C164" s="77"/>
      <c r="D164" s="78"/>
      <c r="E164" s="79"/>
      <c r="F164" s="79"/>
    </row>
    <row r="165" spans="1:6" x14ac:dyDescent="0.25">
      <c r="A165" s="78"/>
      <c r="B165" s="51"/>
      <c r="C165" s="77"/>
      <c r="D165" s="78"/>
      <c r="E165" s="79"/>
      <c r="F165" s="79"/>
    </row>
    <row r="166" spans="1:6" x14ac:dyDescent="0.25">
      <c r="A166" s="78"/>
      <c r="B166" s="51"/>
      <c r="C166" s="77"/>
      <c r="D166" s="78"/>
      <c r="E166" s="79"/>
      <c r="F166" s="79"/>
    </row>
    <row r="167" spans="1:6" x14ac:dyDescent="0.25">
      <c r="A167" s="78"/>
      <c r="B167" s="51"/>
      <c r="C167" s="77"/>
      <c r="D167" s="78"/>
      <c r="E167" s="79"/>
      <c r="F167" s="79"/>
    </row>
    <row r="168" spans="1:6" x14ac:dyDescent="0.25">
      <c r="A168" s="78"/>
      <c r="B168" s="51"/>
      <c r="C168" s="77"/>
      <c r="D168" s="78"/>
      <c r="E168" s="79"/>
      <c r="F168" s="79"/>
    </row>
    <row r="169" spans="1:6" x14ac:dyDescent="0.25">
      <c r="A169" s="78"/>
      <c r="B169" s="51"/>
      <c r="C169" s="77"/>
      <c r="D169" s="78"/>
      <c r="E169" s="79"/>
      <c r="F169" s="79"/>
    </row>
    <row r="170" spans="1:6" x14ac:dyDescent="0.25">
      <c r="A170" s="78"/>
      <c r="B170" s="51"/>
      <c r="C170" s="77"/>
      <c r="D170" s="78"/>
      <c r="E170" s="79"/>
      <c r="F170" s="79"/>
    </row>
    <row r="171" spans="1:6" x14ac:dyDescent="0.25">
      <c r="A171" s="78"/>
      <c r="B171" s="51"/>
      <c r="C171" s="77"/>
      <c r="D171" s="78"/>
      <c r="E171" s="79"/>
      <c r="F171" s="79"/>
    </row>
    <row r="172" spans="1:6" x14ac:dyDescent="0.25">
      <c r="A172" s="78"/>
      <c r="B172" s="51"/>
      <c r="C172" s="77"/>
      <c r="D172" s="78"/>
      <c r="E172" s="79"/>
      <c r="F172" s="79"/>
    </row>
    <row r="173" spans="1:6" x14ac:dyDescent="0.25">
      <c r="A173" s="78"/>
      <c r="B173" s="51"/>
      <c r="C173" s="77"/>
      <c r="D173" s="78"/>
      <c r="E173" s="79"/>
      <c r="F173" s="79"/>
    </row>
    <row r="174" spans="1:6" x14ac:dyDescent="0.25">
      <c r="A174" s="78"/>
      <c r="B174" s="51"/>
      <c r="C174" s="77"/>
      <c r="D174" s="78"/>
      <c r="E174" s="79"/>
      <c r="F174" s="79"/>
    </row>
    <row r="175" spans="1:6" x14ac:dyDescent="0.25">
      <c r="A175" s="78"/>
      <c r="B175" s="51"/>
      <c r="C175" s="77"/>
      <c r="D175" s="78"/>
      <c r="E175" s="79"/>
      <c r="F175" s="79"/>
    </row>
    <row r="176" spans="1:6" x14ac:dyDescent="0.25">
      <c r="A176" s="78"/>
      <c r="B176" s="51"/>
      <c r="C176" s="77"/>
      <c r="D176" s="78"/>
      <c r="E176" s="79"/>
      <c r="F176" s="79"/>
    </row>
    <row r="177" spans="1:6" x14ac:dyDescent="0.25">
      <c r="A177" s="78"/>
      <c r="B177" s="51"/>
      <c r="C177" s="77"/>
      <c r="D177" s="78"/>
      <c r="E177" s="79"/>
      <c r="F177" s="79"/>
    </row>
    <row r="178" spans="1:6" x14ac:dyDescent="0.25">
      <c r="A178" s="78"/>
      <c r="B178" s="51"/>
      <c r="C178" s="77"/>
      <c r="D178" s="78"/>
      <c r="E178" s="79"/>
      <c r="F178" s="79"/>
    </row>
    <row r="179" spans="1:6" x14ac:dyDescent="0.25">
      <c r="A179" s="78"/>
      <c r="B179" s="51"/>
      <c r="C179" s="77"/>
      <c r="D179" s="78"/>
      <c r="E179" s="79"/>
      <c r="F179" s="79"/>
    </row>
    <row r="180" spans="1:6" ht="15.75" thickBot="1" x14ac:dyDescent="0.3">
      <c r="A180" s="116"/>
      <c r="B180" s="187"/>
      <c r="C180" s="115"/>
      <c r="D180" s="116"/>
      <c r="E180" s="117"/>
      <c r="F180" s="114"/>
    </row>
    <row r="181" spans="1:6" ht="15.75" thickTop="1" x14ac:dyDescent="0.25">
      <c r="A181" s="118"/>
      <c r="B181" s="145"/>
      <c r="C181" s="119"/>
      <c r="D181" s="118"/>
      <c r="E181" s="120"/>
      <c r="F181" s="139"/>
    </row>
    <row r="182" spans="1:6" ht="15.75" thickBot="1" x14ac:dyDescent="0.3">
      <c r="A182" s="132"/>
      <c r="B182" s="146"/>
      <c r="C182" s="133"/>
      <c r="D182" s="132"/>
      <c r="E182" s="134"/>
      <c r="F182" s="141"/>
    </row>
    <row r="183" spans="1:6" ht="16.5" thickTop="1" thickBot="1" x14ac:dyDescent="0.3">
      <c r="A183" s="105" t="s">
        <v>29</v>
      </c>
      <c r="B183" s="106" t="s">
        <v>23</v>
      </c>
      <c r="C183" s="107" t="s">
        <v>24</v>
      </c>
      <c r="D183" s="105" t="s">
        <v>25</v>
      </c>
      <c r="E183" s="108" t="s">
        <v>26</v>
      </c>
      <c r="F183" s="108" t="s">
        <v>27</v>
      </c>
    </row>
    <row r="184" spans="1:6" ht="15.75" thickTop="1" x14ac:dyDescent="0.25">
      <c r="A184" s="78"/>
      <c r="B184" s="51"/>
      <c r="C184" s="77"/>
      <c r="D184" s="78"/>
      <c r="E184" s="79"/>
      <c r="F184" s="79"/>
    </row>
    <row r="185" spans="1:6" x14ac:dyDescent="0.25">
      <c r="A185" s="78"/>
      <c r="B185" s="51" t="s">
        <v>44</v>
      </c>
      <c r="C185" s="77"/>
      <c r="D185" s="78"/>
      <c r="E185" s="79"/>
      <c r="F185" s="79"/>
    </row>
    <row r="186" spans="1:6" x14ac:dyDescent="0.25">
      <c r="A186" s="78"/>
      <c r="B186" s="51"/>
      <c r="C186" s="77"/>
      <c r="D186" s="78"/>
      <c r="E186" s="79"/>
      <c r="F186" s="79"/>
    </row>
    <row r="187" spans="1:6" x14ac:dyDescent="0.25">
      <c r="A187" s="78"/>
      <c r="B187" s="221" t="s">
        <v>137</v>
      </c>
      <c r="C187" s="39"/>
      <c r="D187" s="31"/>
      <c r="E187" s="189"/>
      <c r="F187" s="189"/>
    </row>
    <row r="188" spans="1:6" x14ac:dyDescent="0.25">
      <c r="A188" s="78"/>
      <c r="B188" s="222" t="s">
        <v>133</v>
      </c>
      <c r="C188" s="39"/>
      <c r="D188" s="31"/>
      <c r="E188" s="189"/>
      <c r="F188" s="189"/>
    </row>
    <row r="189" spans="1:6" ht="26.25" x14ac:dyDescent="0.25">
      <c r="A189" s="78"/>
      <c r="B189" s="223" t="s">
        <v>138</v>
      </c>
      <c r="C189" s="39"/>
      <c r="D189" s="31"/>
      <c r="E189" s="189"/>
      <c r="F189" s="189"/>
    </row>
    <row r="190" spans="1:6" x14ac:dyDescent="0.25">
      <c r="A190" s="78" t="s">
        <v>0</v>
      </c>
      <c r="B190" s="32" t="s">
        <v>139</v>
      </c>
      <c r="C190" s="39">
        <v>144</v>
      </c>
      <c r="D190" s="29" t="s">
        <v>1</v>
      </c>
      <c r="E190" s="189"/>
      <c r="F190" s="196">
        <f>E190*C190</f>
        <v>0</v>
      </c>
    </row>
    <row r="191" spans="1:6" x14ac:dyDescent="0.25">
      <c r="A191" s="78"/>
      <c r="B191" s="31"/>
      <c r="C191" s="39"/>
      <c r="D191" s="31"/>
      <c r="E191" s="219"/>
      <c r="F191" s="189"/>
    </row>
    <row r="192" spans="1:6" x14ac:dyDescent="0.25">
      <c r="A192" s="78" t="s">
        <v>2</v>
      </c>
      <c r="B192" s="224" t="s">
        <v>140</v>
      </c>
      <c r="C192" s="38">
        <v>20</v>
      </c>
      <c r="D192" s="29" t="s">
        <v>1</v>
      </c>
      <c r="E192" s="189"/>
      <c r="F192" s="196">
        <f>E192*C192</f>
        <v>0</v>
      </c>
    </row>
    <row r="193" spans="1:6" x14ac:dyDescent="0.25">
      <c r="A193" s="78"/>
      <c r="B193" s="31"/>
      <c r="C193" s="39"/>
      <c r="D193" s="31"/>
      <c r="E193" s="189"/>
      <c r="F193" s="189"/>
    </row>
    <row r="194" spans="1:6" x14ac:dyDescent="0.25">
      <c r="A194" s="78"/>
      <c r="B194" s="220" t="s">
        <v>141</v>
      </c>
      <c r="C194" s="39"/>
      <c r="D194" s="31"/>
      <c r="E194" s="189"/>
      <c r="F194" s="189"/>
    </row>
    <row r="195" spans="1:6" ht="51.75" x14ac:dyDescent="0.25">
      <c r="A195" s="78"/>
      <c r="B195" s="223" t="s">
        <v>142</v>
      </c>
      <c r="C195" s="39"/>
      <c r="D195" s="31"/>
      <c r="E195" s="189"/>
      <c r="F195" s="189"/>
    </row>
    <row r="196" spans="1:6" x14ac:dyDescent="0.25">
      <c r="A196" s="78" t="s">
        <v>4</v>
      </c>
      <c r="B196" s="32" t="s">
        <v>139</v>
      </c>
      <c r="C196" s="39">
        <v>144</v>
      </c>
      <c r="D196" s="29" t="s">
        <v>1</v>
      </c>
      <c r="E196" s="189"/>
      <c r="F196" s="196">
        <f>E196*C196</f>
        <v>0</v>
      </c>
    </row>
    <row r="197" spans="1:6" x14ac:dyDescent="0.25">
      <c r="A197" s="78"/>
      <c r="B197" s="31"/>
      <c r="C197" s="39"/>
      <c r="D197" s="31"/>
      <c r="E197" s="189"/>
      <c r="F197" s="189"/>
    </row>
    <row r="198" spans="1:6" x14ac:dyDescent="0.25">
      <c r="A198" s="78" t="s">
        <v>5</v>
      </c>
      <c r="B198" s="32" t="s">
        <v>143</v>
      </c>
      <c r="C198" s="39">
        <v>78</v>
      </c>
      <c r="D198" s="29" t="s">
        <v>13</v>
      </c>
      <c r="E198" s="189">
        <f>E196*0.2*1.05</f>
        <v>0</v>
      </c>
      <c r="F198" s="196">
        <f>E198*C198</f>
        <v>0</v>
      </c>
    </row>
    <row r="199" spans="1:6" x14ac:dyDescent="0.25">
      <c r="A199" s="78"/>
      <c r="B199" s="51"/>
      <c r="C199" s="77"/>
      <c r="D199" s="78"/>
      <c r="E199" s="79"/>
      <c r="F199" s="79"/>
    </row>
    <row r="200" spans="1:6" x14ac:dyDescent="0.25">
      <c r="A200" s="78"/>
      <c r="B200" s="148" t="s">
        <v>88</v>
      </c>
      <c r="C200" s="77"/>
      <c r="D200" s="78"/>
      <c r="E200" s="79"/>
      <c r="F200" s="79"/>
    </row>
    <row r="201" spans="1:6" x14ac:dyDescent="0.25">
      <c r="A201" s="78" t="s">
        <v>6</v>
      </c>
      <c r="B201" s="143" t="s">
        <v>75</v>
      </c>
      <c r="C201" s="77">
        <v>593</v>
      </c>
      <c r="D201" s="56" t="s">
        <v>1</v>
      </c>
      <c r="E201" s="79"/>
      <c r="F201" s="59">
        <f>E201*C201</f>
        <v>0</v>
      </c>
    </row>
    <row r="202" spans="1:6" x14ac:dyDescent="0.25">
      <c r="A202" s="78"/>
      <c r="B202" s="143"/>
      <c r="C202" s="77"/>
      <c r="D202" s="56"/>
      <c r="E202" s="79"/>
      <c r="F202" s="59"/>
    </row>
    <row r="203" spans="1:6" x14ac:dyDescent="0.25">
      <c r="A203" s="78" t="s">
        <v>7</v>
      </c>
      <c r="B203" s="143" t="s">
        <v>74</v>
      </c>
      <c r="C203" s="77">
        <v>324</v>
      </c>
      <c r="D203" s="56" t="s">
        <v>1</v>
      </c>
      <c r="E203" s="150">
        <f>E201</f>
        <v>0</v>
      </c>
      <c r="F203" s="59">
        <f>E203*C203</f>
        <v>0</v>
      </c>
    </row>
    <row r="204" spans="1:6" x14ac:dyDescent="0.25">
      <c r="A204" s="78"/>
      <c r="B204" s="143"/>
      <c r="C204" s="77"/>
      <c r="D204" s="56"/>
      <c r="E204" s="150"/>
      <c r="F204" s="59"/>
    </row>
    <row r="205" spans="1:6" x14ac:dyDescent="0.25">
      <c r="A205" s="78" t="s">
        <v>8</v>
      </c>
      <c r="B205" s="149" t="s">
        <v>63</v>
      </c>
      <c r="C205" s="58">
        <v>33</v>
      </c>
      <c r="D205" s="56" t="s">
        <v>1</v>
      </c>
      <c r="E205" s="79"/>
      <c r="F205" s="59">
        <f>E205*C205</f>
        <v>0</v>
      </c>
    </row>
    <row r="206" spans="1:6" x14ac:dyDescent="0.25">
      <c r="A206" s="78"/>
      <c r="B206" s="149"/>
      <c r="C206" s="58"/>
      <c r="D206" s="56"/>
      <c r="E206" s="79"/>
      <c r="F206" s="59"/>
    </row>
    <row r="207" spans="1:6" x14ac:dyDescent="0.25">
      <c r="A207" s="78"/>
      <c r="B207" s="136" t="s">
        <v>45</v>
      </c>
      <c r="C207" s="77"/>
      <c r="D207" s="78"/>
      <c r="E207" s="79"/>
      <c r="F207" s="151"/>
    </row>
    <row r="208" spans="1:6" ht="39" x14ac:dyDescent="0.25">
      <c r="A208" s="78"/>
      <c r="B208" s="81" t="s">
        <v>114</v>
      </c>
      <c r="C208" s="77"/>
      <c r="D208" s="78"/>
      <c r="E208" s="79"/>
      <c r="F208" s="79"/>
    </row>
    <row r="209" spans="1:6" x14ac:dyDescent="0.25">
      <c r="A209" s="78" t="s">
        <v>9</v>
      </c>
      <c r="B209" s="143" t="s">
        <v>75</v>
      </c>
      <c r="C209" s="77">
        <v>593</v>
      </c>
      <c r="D209" s="56" t="s">
        <v>1</v>
      </c>
      <c r="E209" s="79"/>
      <c r="F209" s="59">
        <f>E209*C209</f>
        <v>0</v>
      </c>
    </row>
    <row r="210" spans="1:6" x14ac:dyDescent="0.25">
      <c r="A210" s="78"/>
      <c r="B210" s="143"/>
      <c r="C210" s="77"/>
      <c r="D210" s="56"/>
      <c r="E210" s="79"/>
      <c r="F210" s="59"/>
    </row>
    <row r="211" spans="1:6" x14ac:dyDescent="0.25">
      <c r="A211" s="78" t="s">
        <v>10</v>
      </c>
      <c r="B211" s="143" t="s">
        <v>74</v>
      </c>
      <c r="C211" s="58">
        <v>324</v>
      </c>
      <c r="D211" s="56" t="s">
        <v>1</v>
      </c>
      <c r="E211" s="59">
        <f>E209</f>
        <v>0</v>
      </c>
      <c r="F211" s="59">
        <f>E211*C211</f>
        <v>0</v>
      </c>
    </row>
    <row r="212" spans="1:6" x14ac:dyDescent="0.25">
      <c r="A212" s="78"/>
      <c r="B212" s="143"/>
      <c r="C212" s="58"/>
      <c r="D212" s="56"/>
      <c r="E212" s="59"/>
      <c r="F212" s="59"/>
    </row>
    <row r="213" spans="1:6" x14ac:dyDescent="0.25">
      <c r="A213" s="78" t="s">
        <v>11</v>
      </c>
      <c r="B213" s="143" t="s">
        <v>65</v>
      </c>
      <c r="C213" s="77">
        <v>165</v>
      </c>
      <c r="D213" s="56" t="s">
        <v>13</v>
      </c>
      <c r="E213" s="79"/>
      <c r="F213" s="59">
        <f>E213*C213</f>
        <v>0</v>
      </c>
    </row>
    <row r="214" spans="1:6" x14ac:dyDescent="0.25">
      <c r="A214" s="78"/>
      <c r="B214" s="143"/>
      <c r="C214" s="77"/>
      <c r="D214" s="56"/>
      <c r="E214" s="79"/>
      <c r="F214" s="59"/>
    </row>
    <row r="215" spans="1:6" x14ac:dyDescent="0.25">
      <c r="A215" s="78" t="s">
        <v>12</v>
      </c>
      <c r="B215" s="74" t="s">
        <v>32</v>
      </c>
      <c r="C215" s="58"/>
      <c r="D215" s="56" t="s">
        <v>20</v>
      </c>
      <c r="E215" s="150"/>
      <c r="F215" s="59"/>
    </row>
    <row r="216" spans="1:6" x14ac:dyDescent="0.25">
      <c r="A216" s="78"/>
      <c r="B216" s="74"/>
      <c r="C216" s="58"/>
      <c r="D216" s="56"/>
      <c r="E216" s="150"/>
      <c r="F216" s="59"/>
    </row>
    <row r="217" spans="1:6" ht="15.75" thickBot="1" x14ac:dyDescent="0.3">
      <c r="A217" s="78"/>
      <c r="B217" s="74"/>
      <c r="C217" s="58"/>
      <c r="D217" s="56"/>
      <c r="E217" s="150"/>
      <c r="F217" s="59"/>
    </row>
    <row r="218" spans="1:6" ht="15.75" thickTop="1" x14ac:dyDescent="0.25">
      <c r="A218" s="78"/>
      <c r="B218" s="88" t="s">
        <v>46</v>
      </c>
      <c r="C218" s="77" t="s">
        <v>21</v>
      </c>
      <c r="D218" s="78" t="s">
        <v>21</v>
      </c>
      <c r="E218" s="79"/>
      <c r="F218" s="135"/>
    </row>
    <row r="219" spans="1:6" ht="15.75" thickBot="1" x14ac:dyDescent="0.3">
      <c r="A219" s="78"/>
      <c r="B219" s="144" t="s">
        <v>35</v>
      </c>
      <c r="C219" s="77"/>
      <c r="D219" s="78"/>
      <c r="E219" s="111" t="s">
        <v>30</v>
      </c>
      <c r="F219" s="114">
        <f>SUM(F188:F218)</f>
        <v>0</v>
      </c>
    </row>
    <row r="220" spans="1:6" ht="15.75" thickTop="1" x14ac:dyDescent="0.25">
      <c r="A220" s="78"/>
      <c r="B220" s="144"/>
      <c r="C220" s="77"/>
      <c r="D220" s="78"/>
      <c r="E220" s="111"/>
      <c r="F220" s="79"/>
    </row>
    <row r="221" spans="1:6" x14ac:dyDescent="0.25">
      <c r="A221" s="78"/>
      <c r="B221" s="144"/>
      <c r="C221" s="77"/>
      <c r="D221" s="78"/>
      <c r="E221" s="111"/>
      <c r="F221" s="79"/>
    </row>
    <row r="222" spans="1:6" x14ac:dyDescent="0.25">
      <c r="A222" s="78"/>
      <c r="B222" s="144"/>
      <c r="C222" s="77"/>
      <c r="D222" s="78"/>
      <c r="E222" s="111"/>
      <c r="F222" s="79"/>
    </row>
    <row r="223" spans="1:6" x14ac:dyDescent="0.25">
      <c r="A223" s="78"/>
      <c r="B223" s="144"/>
      <c r="C223" s="77"/>
      <c r="D223" s="78"/>
      <c r="E223" s="111"/>
      <c r="F223" s="79"/>
    </row>
    <row r="224" spans="1:6" x14ac:dyDescent="0.25">
      <c r="A224" s="78"/>
      <c r="B224" s="144"/>
      <c r="C224" s="77"/>
      <c r="D224" s="78"/>
      <c r="E224" s="111"/>
      <c r="F224" s="79"/>
    </row>
    <row r="225" spans="1:6" x14ac:dyDescent="0.25">
      <c r="A225" s="78"/>
      <c r="B225" s="144"/>
      <c r="C225" s="77"/>
      <c r="D225" s="78"/>
      <c r="E225" s="111"/>
      <c r="F225" s="79"/>
    </row>
    <row r="226" spans="1:6" ht="15.75" thickBot="1" x14ac:dyDescent="0.3">
      <c r="A226" s="78"/>
      <c r="B226" s="144"/>
      <c r="C226" s="77"/>
      <c r="D226" s="78"/>
      <c r="E226" s="111"/>
      <c r="F226" s="79"/>
    </row>
    <row r="227" spans="1:6" ht="15.75" thickTop="1" x14ac:dyDescent="0.25">
      <c r="A227" s="118"/>
      <c r="B227" s="152"/>
      <c r="C227" s="119"/>
      <c r="D227" s="118"/>
      <c r="E227" s="120"/>
      <c r="F227" s="139"/>
    </row>
    <row r="228" spans="1:6" ht="15.75" thickBot="1" x14ac:dyDescent="0.3">
      <c r="A228" s="132"/>
      <c r="B228" s="153"/>
      <c r="C228" s="133"/>
      <c r="D228" s="132"/>
      <c r="E228" s="134"/>
      <c r="F228" s="141"/>
    </row>
    <row r="229" spans="1:6" ht="16.5" thickTop="1" thickBot="1" x14ac:dyDescent="0.3">
      <c r="A229" s="105" t="s">
        <v>29</v>
      </c>
      <c r="B229" s="106" t="s">
        <v>23</v>
      </c>
      <c r="C229" s="107" t="s">
        <v>24</v>
      </c>
      <c r="D229" s="105" t="s">
        <v>25</v>
      </c>
      <c r="E229" s="108" t="s">
        <v>26</v>
      </c>
      <c r="F229" s="108" t="s">
        <v>27</v>
      </c>
    </row>
    <row r="230" spans="1:6" ht="15.75" thickTop="1" x14ac:dyDescent="0.25">
      <c r="A230" s="78"/>
      <c r="B230" s="109"/>
      <c r="C230" s="110"/>
      <c r="D230" s="78"/>
      <c r="E230" s="111"/>
      <c r="F230" s="111"/>
    </row>
    <row r="231" spans="1:6" x14ac:dyDescent="0.25">
      <c r="A231" s="78"/>
      <c r="B231" s="109"/>
      <c r="C231" s="110"/>
      <c r="D231" s="78"/>
      <c r="E231" s="111"/>
      <c r="F231" s="111"/>
    </row>
    <row r="232" spans="1:6" x14ac:dyDescent="0.25">
      <c r="A232" s="78"/>
      <c r="B232" s="51" t="s">
        <v>47</v>
      </c>
      <c r="C232" s="77"/>
      <c r="D232" s="78"/>
      <c r="E232" s="79"/>
      <c r="F232" s="79"/>
    </row>
    <row r="233" spans="1:6" x14ac:dyDescent="0.25">
      <c r="A233" s="78"/>
      <c r="B233" s="51"/>
      <c r="C233" s="77"/>
      <c r="D233" s="78"/>
      <c r="E233" s="79"/>
      <c r="F233" s="79"/>
    </row>
    <row r="234" spans="1:6" x14ac:dyDescent="0.25">
      <c r="A234" s="78"/>
      <c r="B234" s="51" t="s">
        <v>48</v>
      </c>
      <c r="C234" s="77"/>
      <c r="D234" s="78"/>
      <c r="E234" s="79"/>
      <c r="F234" s="79"/>
    </row>
    <row r="235" spans="1:6" x14ac:dyDescent="0.25">
      <c r="A235" s="78"/>
      <c r="B235" s="30" t="s">
        <v>144</v>
      </c>
      <c r="C235" s="197"/>
      <c r="D235" s="211"/>
      <c r="E235" s="3"/>
      <c r="F235" s="2"/>
    </row>
    <row r="236" spans="1:6" ht="64.5" x14ac:dyDescent="0.25">
      <c r="A236" s="78" t="s">
        <v>0</v>
      </c>
      <c r="B236" s="227" t="s">
        <v>145</v>
      </c>
      <c r="C236" s="38">
        <v>172</v>
      </c>
      <c r="D236" s="29" t="s">
        <v>1</v>
      </c>
      <c r="E236" s="225"/>
      <c r="F236" s="226">
        <f>E236*C236</f>
        <v>0</v>
      </c>
    </row>
    <row r="237" spans="1:6" x14ac:dyDescent="0.25">
      <c r="A237" s="78"/>
      <c r="B237" s="51"/>
      <c r="C237" s="77"/>
      <c r="D237" s="78"/>
      <c r="E237" s="79"/>
      <c r="F237" s="79"/>
    </row>
    <row r="238" spans="1:6" ht="26.25" x14ac:dyDescent="0.25">
      <c r="A238" s="78" t="s">
        <v>2</v>
      </c>
      <c r="B238" s="228" t="s">
        <v>146</v>
      </c>
      <c r="C238" s="38">
        <v>215</v>
      </c>
      <c r="D238" s="29" t="s">
        <v>13</v>
      </c>
      <c r="E238" s="191"/>
      <c r="F238" s="1">
        <f>E238*C238</f>
        <v>0</v>
      </c>
    </row>
    <row r="239" spans="1:6" x14ac:dyDescent="0.25">
      <c r="A239" s="78"/>
      <c r="B239" s="143"/>
      <c r="C239" s="77"/>
      <c r="D239" s="56"/>
      <c r="E239" s="79"/>
      <c r="F239" s="59"/>
    </row>
    <row r="240" spans="1:6" x14ac:dyDescent="0.25">
      <c r="A240" s="78" t="s">
        <v>4</v>
      </c>
      <c r="B240" s="76" t="s">
        <v>32</v>
      </c>
      <c r="C240" s="77"/>
      <c r="D240" s="78" t="s">
        <v>20</v>
      </c>
      <c r="E240" s="79"/>
      <c r="F240" s="79"/>
    </row>
    <row r="241" spans="1:6" x14ac:dyDescent="0.25">
      <c r="A241" s="78"/>
      <c r="B241" s="76"/>
      <c r="C241" s="77"/>
      <c r="D241" s="78"/>
      <c r="E241" s="79"/>
      <c r="F241" s="79"/>
    </row>
    <row r="242" spans="1:6" ht="15.75" thickBot="1" x14ac:dyDescent="0.3">
      <c r="A242" s="78"/>
      <c r="B242" s="78" t="s">
        <v>21</v>
      </c>
      <c r="C242" s="77"/>
      <c r="D242" s="78"/>
      <c r="E242" s="79"/>
      <c r="F242" s="79"/>
    </row>
    <row r="243" spans="1:6" ht="15.75" thickTop="1" x14ac:dyDescent="0.25">
      <c r="A243" s="78"/>
      <c r="B243" s="88" t="s">
        <v>49</v>
      </c>
      <c r="C243" s="77"/>
      <c r="D243" s="78"/>
      <c r="E243" s="79"/>
      <c r="F243" s="135" t="s">
        <v>21</v>
      </c>
    </row>
    <row r="244" spans="1:6" ht="15.75" thickBot="1" x14ac:dyDescent="0.3">
      <c r="A244" s="78"/>
      <c r="B244" s="144" t="s">
        <v>35</v>
      </c>
      <c r="C244" s="77"/>
      <c r="D244" s="78"/>
      <c r="E244" s="111" t="s">
        <v>30</v>
      </c>
      <c r="F244" s="114">
        <f>SUM(F233:F243)</f>
        <v>0</v>
      </c>
    </row>
    <row r="245" spans="1:6" ht="15.75" thickTop="1" x14ac:dyDescent="0.25">
      <c r="A245" s="78"/>
      <c r="B245" s="144"/>
      <c r="C245" s="77"/>
      <c r="D245" s="78"/>
      <c r="E245" s="111"/>
      <c r="F245" s="79"/>
    </row>
    <row r="246" spans="1:6" x14ac:dyDescent="0.25">
      <c r="A246" s="78"/>
      <c r="B246" s="144"/>
      <c r="C246" s="77"/>
      <c r="D246" s="78"/>
      <c r="E246" s="111"/>
      <c r="F246" s="79"/>
    </row>
    <row r="247" spans="1:6" ht="15.75" thickBot="1" x14ac:dyDescent="0.3">
      <c r="A247" s="116"/>
      <c r="B247" s="137"/>
      <c r="C247" s="115"/>
      <c r="D247" s="116"/>
      <c r="E247" s="117"/>
      <c r="F247" s="114"/>
    </row>
    <row r="248" spans="1:6" ht="15.75" thickTop="1" x14ac:dyDescent="0.25">
      <c r="A248" s="78"/>
      <c r="B248" s="109"/>
      <c r="C248" s="110"/>
      <c r="D248" s="78"/>
      <c r="E248" s="111"/>
      <c r="F248" s="111"/>
    </row>
    <row r="249" spans="1:6" x14ac:dyDescent="0.25">
      <c r="A249" s="78"/>
      <c r="B249" s="109"/>
      <c r="C249" s="110"/>
      <c r="D249" s="78"/>
      <c r="E249" s="111"/>
      <c r="F249" s="111"/>
    </row>
    <row r="250" spans="1:6" x14ac:dyDescent="0.25">
      <c r="A250" s="78"/>
      <c r="B250" s="51" t="s">
        <v>96</v>
      </c>
      <c r="C250" s="110"/>
      <c r="D250" s="78"/>
      <c r="E250" s="111"/>
      <c r="F250" s="111"/>
    </row>
    <row r="251" spans="1:6" x14ac:dyDescent="0.25">
      <c r="A251" s="78"/>
      <c r="B251" s="51"/>
      <c r="C251" s="110"/>
      <c r="D251" s="78"/>
      <c r="E251" s="111"/>
      <c r="F251" s="111"/>
    </row>
    <row r="252" spans="1:6" ht="39" customHeight="1" x14ac:dyDescent="0.25">
      <c r="A252" s="78"/>
      <c r="B252" s="216" t="s">
        <v>178</v>
      </c>
      <c r="C252" s="230"/>
      <c r="D252" s="31"/>
      <c r="E252" s="231"/>
      <c r="F252" s="231"/>
    </row>
    <row r="253" spans="1:6" ht="26.25" x14ac:dyDescent="0.25">
      <c r="A253" s="78" t="s">
        <v>5</v>
      </c>
      <c r="B253" s="194" t="s">
        <v>181</v>
      </c>
      <c r="C253" s="39">
        <v>2</v>
      </c>
      <c r="D253" s="31" t="s">
        <v>18</v>
      </c>
      <c r="E253" s="231"/>
      <c r="F253" s="1">
        <f>E253*C253</f>
        <v>0</v>
      </c>
    </row>
    <row r="254" spans="1:6" x14ac:dyDescent="0.25">
      <c r="A254" s="78"/>
      <c r="B254" s="194"/>
      <c r="C254" s="39"/>
      <c r="D254" s="31"/>
      <c r="E254" s="231"/>
      <c r="F254" s="1"/>
    </row>
    <row r="255" spans="1:6" x14ac:dyDescent="0.25">
      <c r="A255" s="78"/>
      <c r="B255" s="194"/>
      <c r="C255" s="39"/>
      <c r="D255" s="31"/>
      <c r="E255" s="231"/>
      <c r="F255" s="1"/>
    </row>
    <row r="256" spans="1:6" x14ac:dyDescent="0.25">
      <c r="A256" s="78" t="s">
        <v>6</v>
      </c>
      <c r="B256" s="74" t="s">
        <v>32</v>
      </c>
      <c r="C256" s="58"/>
      <c r="D256" s="56" t="s">
        <v>20</v>
      </c>
      <c r="E256" s="154"/>
      <c r="F256" s="59"/>
    </row>
    <row r="257" spans="1:6" x14ac:dyDescent="0.25">
      <c r="A257" s="78"/>
      <c r="B257" s="76"/>
      <c r="C257" s="110"/>
      <c r="D257" s="78"/>
      <c r="E257" s="111"/>
      <c r="F257" s="111"/>
    </row>
    <row r="258" spans="1:6" ht="15.75" thickBot="1" x14ac:dyDescent="0.3">
      <c r="A258" s="78"/>
      <c r="B258" s="76"/>
      <c r="C258" s="110"/>
      <c r="D258" s="78"/>
      <c r="E258" s="111"/>
      <c r="F258" s="111"/>
    </row>
    <row r="259" spans="1:6" ht="15.75" thickTop="1" x14ac:dyDescent="0.25">
      <c r="A259" s="78"/>
      <c r="B259" s="89" t="s">
        <v>96</v>
      </c>
      <c r="C259" s="58" t="s">
        <v>21</v>
      </c>
      <c r="D259" s="56" t="s">
        <v>21</v>
      </c>
      <c r="E259" s="85"/>
      <c r="F259" s="92"/>
    </row>
    <row r="260" spans="1:6" ht="15.75" thickBot="1" x14ac:dyDescent="0.3">
      <c r="A260" s="78"/>
      <c r="B260" s="74" t="s">
        <v>35</v>
      </c>
      <c r="C260" s="58"/>
      <c r="D260" s="56"/>
      <c r="E260" s="85" t="s">
        <v>30</v>
      </c>
      <c r="F260" s="91">
        <f>SUM(F248:F259)</f>
        <v>0</v>
      </c>
    </row>
    <row r="261" spans="1:6" ht="15.75" thickTop="1" x14ac:dyDescent="0.25">
      <c r="A261" s="78"/>
      <c r="B261" s="74"/>
      <c r="C261" s="58"/>
      <c r="D261" s="56"/>
      <c r="E261" s="85"/>
      <c r="F261" s="59"/>
    </row>
    <row r="262" spans="1:6" x14ac:dyDescent="0.25">
      <c r="A262" s="78"/>
      <c r="B262" s="74"/>
      <c r="C262" s="58"/>
      <c r="D262" s="56"/>
      <c r="E262" s="85"/>
      <c r="F262" s="59"/>
    </row>
    <row r="263" spans="1:6" x14ac:dyDescent="0.25">
      <c r="A263" s="78"/>
      <c r="B263" s="74"/>
      <c r="C263" s="58"/>
      <c r="D263" s="56"/>
      <c r="E263" s="85"/>
      <c r="F263" s="59"/>
    </row>
    <row r="264" spans="1:6" x14ac:dyDescent="0.25">
      <c r="A264" s="78"/>
      <c r="B264" s="74"/>
      <c r="C264" s="58"/>
      <c r="D264" s="56"/>
      <c r="E264" s="85"/>
      <c r="F264" s="59"/>
    </row>
    <row r="265" spans="1:6" x14ac:dyDescent="0.25">
      <c r="A265" s="78"/>
      <c r="B265" s="74"/>
      <c r="C265" s="58"/>
      <c r="D265" s="56"/>
      <c r="E265" s="85"/>
      <c r="F265" s="59"/>
    </row>
    <row r="266" spans="1:6" x14ac:dyDescent="0.25">
      <c r="A266" s="78"/>
      <c r="B266" s="74"/>
      <c r="C266" s="58"/>
      <c r="D266" s="56"/>
      <c r="E266" s="85"/>
      <c r="F266" s="59"/>
    </row>
    <row r="267" spans="1:6" x14ac:dyDescent="0.25">
      <c r="A267" s="78"/>
      <c r="B267" s="74"/>
      <c r="C267" s="58"/>
      <c r="D267" s="56"/>
      <c r="E267" s="85"/>
      <c r="F267" s="59"/>
    </row>
    <row r="268" spans="1:6" x14ac:dyDescent="0.25">
      <c r="A268" s="78"/>
      <c r="B268" s="74"/>
      <c r="C268" s="58"/>
      <c r="D268" s="56"/>
      <c r="E268" s="85"/>
      <c r="F268" s="59"/>
    </row>
    <row r="269" spans="1:6" x14ac:dyDescent="0.25">
      <c r="A269" s="78"/>
      <c r="B269" s="74"/>
      <c r="C269" s="58"/>
      <c r="D269" s="56"/>
      <c r="E269" s="85"/>
      <c r="F269" s="59"/>
    </row>
    <row r="270" spans="1:6" ht="15.75" thickBot="1" x14ac:dyDescent="0.3">
      <c r="A270" s="78"/>
      <c r="B270" s="144"/>
      <c r="C270" s="77"/>
      <c r="D270" s="78"/>
      <c r="E270" s="111"/>
      <c r="F270" s="79"/>
    </row>
    <row r="271" spans="1:6" ht="15.75" thickTop="1" x14ac:dyDescent="0.25">
      <c r="A271" s="118"/>
      <c r="B271" s="152"/>
      <c r="C271" s="119"/>
      <c r="D271" s="118"/>
      <c r="E271" s="120"/>
      <c r="F271" s="139"/>
    </row>
    <row r="272" spans="1:6" ht="15.75" thickBot="1" x14ac:dyDescent="0.3">
      <c r="A272" s="132"/>
      <c r="B272" s="153"/>
      <c r="C272" s="133"/>
      <c r="D272" s="132"/>
      <c r="E272" s="134"/>
      <c r="F272" s="141"/>
    </row>
    <row r="273" spans="1:6" ht="16.5" thickTop="1" thickBot="1" x14ac:dyDescent="0.3">
      <c r="A273" s="105" t="s">
        <v>29</v>
      </c>
      <c r="B273" s="106" t="s">
        <v>23</v>
      </c>
      <c r="C273" s="107" t="s">
        <v>24</v>
      </c>
      <c r="D273" s="105" t="s">
        <v>25</v>
      </c>
      <c r="E273" s="108" t="s">
        <v>26</v>
      </c>
      <c r="F273" s="108" t="s">
        <v>27</v>
      </c>
    </row>
    <row r="274" spans="1:6" ht="15.75" thickTop="1" x14ac:dyDescent="0.25">
      <c r="A274" s="78"/>
      <c r="B274" s="74"/>
      <c r="C274" s="58"/>
      <c r="D274" s="56"/>
      <c r="E274" s="85"/>
      <c r="F274" s="59"/>
    </row>
    <row r="275" spans="1:6" x14ac:dyDescent="0.25">
      <c r="A275" s="78"/>
      <c r="B275" s="51" t="s">
        <v>168</v>
      </c>
      <c r="C275" s="77"/>
      <c r="D275" s="78"/>
      <c r="E275" s="79" t="s">
        <v>21</v>
      </c>
      <c r="F275" s="111"/>
    </row>
    <row r="276" spans="1:6" x14ac:dyDescent="0.25">
      <c r="A276" s="78"/>
      <c r="B276" s="246" t="s">
        <v>169</v>
      </c>
      <c r="C276" s="77"/>
      <c r="D276" s="78"/>
      <c r="E276" s="79"/>
      <c r="F276" s="111"/>
    </row>
    <row r="277" spans="1:6" x14ac:dyDescent="0.25">
      <c r="A277" s="78"/>
      <c r="B277" s="246" t="s">
        <v>170</v>
      </c>
      <c r="C277" s="77"/>
      <c r="D277" s="78"/>
      <c r="E277" s="79"/>
      <c r="F277" s="111"/>
    </row>
    <row r="278" spans="1:6" ht="26.25" x14ac:dyDescent="0.25">
      <c r="A278" s="78" t="s">
        <v>0</v>
      </c>
      <c r="B278" s="247" t="s">
        <v>171</v>
      </c>
      <c r="C278" s="77">
        <v>5</v>
      </c>
      <c r="D278" s="78" t="s">
        <v>18</v>
      </c>
      <c r="E278" s="59"/>
      <c r="F278" s="123">
        <f>E278*C278</f>
        <v>0</v>
      </c>
    </row>
    <row r="279" spans="1:6" x14ac:dyDescent="0.25">
      <c r="A279" s="78"/>
      <c r="B279" s="143"/>
      <c r="C279" s="77"/>
      <c r="D279" s="78"/>
      <c r="E279" s="59"/>
      <c r="F279" s="85"/>
    </row>
    <row r="280" spans="1:6" ht="39" x14ac:dyDescent="0.25">
      <c r="A280" s="78" t="s">
        <v>2</v>
      </c>
      <c r="B280" s="248" t="s">
        <v>172</v>
      </c>
      <c r="C280" s="77">
        <v>2</v>
      </c>
      <c r="D280" s="78" t="s">
        <v>18</v>
      </c>
      <c r="E280" s="59"/>
      <c r="F280" s="59">
        <f>E280*C280</f>
        <v>0</v>
      </c>
    </row>
    <row r="281" spans="1:6" x14ac:dyDescent="0.25">
      <c r="A281" s="78"/>
      <c r="B281" s="143"/>
      <c r="C281" s="77"/>
      <c r="D281" s="78"/>
      <c r="E281" s="79"/>
      <c r="F281" s="111"/>
    </row>
    <row r="282" spans="1:6" ht="26.25" x14ac:dyDescent="0.25">
      <c r="A282" s="78" t="s">
        <v>4</v>
      </c>
      <c r="B282" s="248" t="s">
        <v>173</v>
      </c>
      <c r="C282" s="77">
        <v>5</v>
      </c>
      <c r="D282" s="78" t="s">
        <v>18</v>
      </c>
      <c r="E282" s="59"/>
      <c r="F282" s="59">
        <f>E282*C282</f>
        <v>0</v>
      </c>
    </row>
    <row r="283" spans="1:6" x14ac:dyDescent="0.25">
      <c r="A283" s="78"/>
      <c r="B283" s="149"/>
      <c r="C283" s="58"/>
      <c r="D283" s="128"/>
      <c r="E283" s="59"/>
      <c r="F283" s="59"/>
    </row>
    <row r="284" spans="1:6" ht="27.75" customHeight="1" x14ac:dyDescent="0.25">
      <c r="A284" s="78" t="s">
        <v>5</v>
      </c>
      <c r="B284" s="184" t="s">
        <v>148</v>
      </c>
      <c r="C284" s="77">
        <v>2</v>
      </c>
      <c r="D284" s="78" t="s">
        <v>18</v>
      </c>
      <c r="E284" s="59"/>
      <c r="F284" s="59">
        <f>E284*C284</f>
        <v>0</v>
      </c>
    </row>
    <row r="285" spans="1:6" x14ac:dyDescent="0.25">
      <c r="A285" s="78"/>
      <c r="B285" s="149"/>
      <c r="C285" s="58"/>
      <c r="D285" s="128"/>
      <c r="E285" s="59"/>
      <c r="F285" s="59"/>
    </row>
    <row r="286" spans="1:6" x14ac:dyDescent="0.25">
      <c r="A286" s="78" t="s">
        <v>6</v>
      </c>
      <c r="B286" s="149" t="s">
        <v>149</v>
      </c>
      <c r="C286" s="58">
        <v>2</v>
      </c>
      <c r="D286" s="128" t="s">
        <v>18</v>
      </c>
      <c r="E286" s="59"/>
      <c r="F286" s="59">
        <f>E286*C286</f>
        <v>0</v>
      </c>
    </row>
    <row r="287" spans="1:6" x14ac:dyDescent="0.25">
      <c r="A287" s="78"/>
      <c r="B287" s="143"/>
      <c r="C287" s="77"/>
      <c r="D287" s="78"/>
      <c r="E287" s="59"/>
      <c r="F287" s="59"/>
    </row>
    <row r="288" spans="1:6" x14ac:dyDescent="0.25">
      <c r="A288" s="78" t="s">
        <v>7</v>
      </c>
      <c r="B288" s="76" t="s">
        <v>150</v>
      </c>
      <c r="C288" s="77">
        <v>2</v>
      </c>
      <c r="D288" s="78" t="s">
        <v>18</v>
      </c>
      <c r="E288" s="59"/>
      <c r="F288" s="59">
        <f>E288*C288</f>
        <v>0</v>
      </c>
    </row>
    <row r="289" spans="1:6" x14ac:dyDescent="0.25">
      <c r="A289" s="78"/>
      <c r="B289" s="76"/>
      <c r="C289" s="77"/>
      <c r="D289" s="78"/>
      <c r="E289" s="59"/>
      <c r="F289" s="59"/>
    </row>
    <row r="290" spans="1:6" ht="26.25" x14ac:dyDescent="0.25">
      <c r="A290" s="78" t="s">
        <v>8</v>
      </c>
      <c r="B290" s="184" t="s">
        <v>174</v>
      </c>
      <c r="C290" s="77">
        <v>2</v>
      </c>
      <c r="D290" s="78" t="s">
        <v>18</v>
      </c>
      <c r="E290" s="59"/>
      <c r="F290" s="59">
        <f>E290*C290</f>
        <v>0</v>
      </c>
    </row>
    <row r="291" spans="1:6" x14ac:dyDescent="0.25">
      <c r="A291" s="78"/>
      <c r="B291" s="76"/>
      <c r="C291" s="77"/>
      <c r="D291" s="78" t="s">
        <v>21</v>
      </c>
      <c r="E291" s="59"/>
      <c r="F291" s="59"/>
    </row>
    <row r="292" spans="1:6" x14ac:dyDescent="0.25">
      <c r="A292" s="78" t="s">
        <v>9</v>
      </c>
      <c r="B292" s="76" t="s">
        <v>151</v>
      </c>
      <c r="C292" s="77">
        <v>2</v>
      </c>
      <c r="D292" s="78" t="s">
        <v>18</v>
      </c>
      <c r="E292" s="59"/>
      <c r="F292" s="59">
        <f>E292*C292</f>
        <v>0</v>
      </c>
    </row>
    <row r="293" spans="1:6" x14ac:dyDescent="0.25">
      <c r="A293" s="78"/>
      <c r="B293" s="76"/>
      <c r="C293" s="77"/>
      <c r="D293" s="78"/>
      <c r="E293" s="59"/>
      <c r="F293" s="59"/>
    </row>
    <row r="294" spans="1:6" x14ac:dyDescent="0.25">
      <c r="A294" s="78"/>
      <c r="B294" s="249" t="s">
        <v>152</v>
      </c>
      <c r="C294" s="77"/>
      <c r="D294" s="78"/>
      <c r="E294" s="79"/>
      <c r="F294" s="111"/>
    </row>
    <row r="295" spans="1:6" ht="67.5" customHeight="1" x14ac:dyDescent="0.25">
      <c r="A295" s="78" t="s">
        <v>10</v>
      </c>
      <c r="B295" s="75" t="s">
        <v>175</v>
      </c>
      <c r="C295" s="58"/>
      <c r="D295" s="250" t="s">
        <v>19</v>
      </c>
      <c r="E295" s="251"/>
      <c r="F295" s="251"/>
    </row>
    <row r="296" spans="1:6" x14ac:dyDescent="0.25">
      <c r="A296" s="56"/>
      <c r="B296" s="57"/>
      <c r="C296" s="58"/>
      <c r="D296" s="56"/>
      <c r="E296" s="85"/>
      <c r="F296" s="59"/>
    </row>
    <row r="297" spans="1:6" x14ac:dyDescent="0.25">
      <c r="A297" s="68"/>
      <c r="B297" s="155" t="s">
        <v>53</v>
      </c>
      <c r="C297" s="156"/>
      <c r="D297" s="157"/>
      <c r="E297" s="158"/>
      <c r="F297" s="159"/>
    </row>
    <row r="298" spans="1:6" ht="26.25" x14ac:dyDescent="0.25">
      <c r="A298" s="68" t="s">
        <v>11</v>
      </c>
      <c r="B298" s="188" t="s">
        <v>153</v>
      </c>
      <c r="C298" s="164"/>
      <c r="D298" s="112" t="s">
        <v>50</v>
      </c>
      <c r="E298" s="158"/>
      <c r="F298" s="159"/>
    </row>
    <row r="299" spans="1:6" x14ac:dyDescent="0.25">
      <c r="A299" s="68"/>
      <c r="B299" s="188"/>
      <c r="C299" s="164"/>
      <c r="D299" s="112"/>
      <c r="E299" s="158"/>
      <c r="F299" s="159"/>
    </row>
    <row r="300" spans="1:6" x14ac:dyDescent="0.25">
      <c r="A300" s="56" t="s">
        <v>12</v>
      </c>
      <c r="B300" s="74" t="s">
        <v>32</v>
      </c>
      <c r="C300" s="58"/>
      <c r="D300" s="56" t="s">
        <v>20</v>
      </c>
      <c r="E300" s="85"/>
      <c r="F300" s="59"/>
    </row>
    <row r="301" spans="1:6" ht="15.75" thickBot="1" x14ac:dyDescent="0.3">
      <c r="A301" s="56"/>
      <c r="B301" s="74"/>
      <c r="C301" s="58"/>
      <c r="D301" s="56"/>
      <c r="E301" s="85"/>
      <c r="F301" s="59"/>
    </row>
    <row r="302" spans="1:6" ht="15.75" thickTop="1" x14ac:dyDescent="0.25">
      <c r="A302" s="68"/>
      <c r="B302" s="89" t="s">
        <v>168</v>
      </c>
      <c r="C302" s="58" t="s">
        <v>21</v>
      </c>
      <c r="D302" s="56" t="s">
        <v>21</v>
      </c>
      <c r="E302" s="85"/>
      <c r="F302" s="92"/>
    </row>
    <row r="303" spans="1:6" ht="15.75" thickBot="1" x14ac:dyDescent="0.3">
      <c r="A303" s="68"/>
      <c r="B303" s="74" t="s">
        <v>35</v>
      </c>
      <c r="C303" s="58"/>
      <c r="D303" s="56"/>
      <c r="E303" s="85" t="s">
        <v>30</v>
      </c>
      <c r="F303" s="91">
        <f>SUM(F276:F302)</f>
        <v>0</v>
      </c>
    </row>
    <row r="304" spans="1:6" ht="15.75" thickTop="1" x14ac:dyDescent="0.25">
      <c r="A304" s="68"/>
      <c r="B304" s="74"/>
      <c r="C304" s="58"/>
      <c r="D304" s="56"/>
      <c r="E304" s="85"/>
      <c r="F304" s="59"/>
    </row>
    <row r="305" spans="1:6" x14ac:dyDescent="0.25">
      <c r="A305" s="78"/>
      <c r="B305" s="74"/>
      <c r="C305" s="58"/>
      <c r="D305" s="56"/>
      <c r="E305" s="85"/>
      <c r="F305" s="59"/>
    </row>
    <row r="306" spans="1:6" x14ac:dyDescent="0.25">
      <c r="A306" s="78"/>
      <c r="B306" s="74"/>
      <c r="C306" s="58"/>
      <c r="D306" s="56"/>
      <c r="E306" s="85"/>
      <c r="F306" s="59"/>
    </row>
    <row r="307" spans="1:6" x14ac:dyDescent="0.25">
      <c r="A307" s="78"/>
      <c r="B307" s="74"/>
      <c r="C307" s="58"/>
      <c r="D307" s="56"/>
      <c r="E307" s="85"/>
      <c r="F307" s="59"/>
    </row>
    <row r="308" spans="1:6" x14ac:dyDescent="0.25">
      <c r="A308" s="78"/>
      <c r="B308" s="74"/>
      <c r="C308" s="58"/>
      <c r="D308" s="56"/>
      <c r="E308" s="85"/>
      <c r="F308" s="59"/>
    </row>
    <row r="309" spans="1:6" x14ac:dyDescent="0.25">
      <c r="A309" s="78"/>
      <c r="B309" s="74"/>
      <c r="C309" s="58"/>
      <c r="D309" s="56"/>
      <c r="E309" s="85"/>
      <c r="F309" s="59"/>
    </row>
    <row r="310" spans="1:6" x14ac:dyDescent="0.25">
      <c r="A310" s="78"/>
      <c r="B310" s="74"/>
      <c r="C310" s="58"/>
      <c r="D310" s="56"/>
      <c r="E310" s="85"/>
      <c r="F310" s="59"/>
    </row>
    <row r="311" spans="1:6" x14ac:dyDescent="0.25">
      <c r="A311" s="78"/>
      <c r="B311" s="74"/>
      <c r="C311" s="58"/>
      <c r="D311" s="56"/>
      <c r="E311" s="85"/>
      <c r="F311" s="59"/>
    </row>
    <row r="312" spans="1:6" ht="15.75" thickBot="1" x14ac:dyDescent="0.3">
      <c r="A312" s="161"/>
      <c r="B312" s="162"/>
      <c r="C312" s="95"/>
      <c r="D312" s="93"/>
      <c r="E312" s="96"/>
      <c r="F312" s="91"/>
    </row>
    <row r="313" spans="1:6" ht="15.75" thickTop="1" x14ac:dyDescent="0.25">
      <c r="A313" s="118"/>
      <c r="B313" s="138"/>
      <c r="C313" s="119"/>
      <c r="D313" s="118"/>
      <c r="E313" s="120"/>
      <c r="F313" s="139"/>
    </row>
    <row r="314" spans="1:6" ht="15.75" thickBot="1" x14ac:dyDescent="0.3">
      <c r="A314" s="132"/>
      <c r="B314" s="146"/>
      <c r="C314" s="133"/>
      <c r="D314" s="132"/>
      <c r="E314" s="134"/>
      <c r="F314" s="141"/>
    </row>
    <row r="315" spans="1:6" ht="16.5" thickTop="1" thickBot="1" x14ac:dyDescent="0.3">
      <c r="A315" s="105" t="s">
        <v>29</v>
      </c>
      <c r="B315" s="106" t="s">
        <v>23</v>
      </c>
      <c r="C315" s="107" t="s">
        <v>24</v>
      </c>
      <c r="D315" s="105" t="s">
        <v>25</v>
      </c>
      <c r="E315" s="108" t="s">
        <v>26</v>
      </c>
      <c r="F315" s="108" t="s">
        <v>27</v>
      </c>
    </row>
    <row r="316" spans="1:6" ht="15.75" thickTop="1" x14ac:dyDescent="0.25">
      <c r="A316" s="78"/>
      <c r="B316" s="109"/>
      <c r="C316" s="110"/>
      <c r="D316" s="78"/>
      <c r="E316" s="111"/>
      <c r="F316" s="111"/>
    </row>
    <row r="317" spans="1:6" x14ac:dyDescent="0.25">
      <c r="A317" s="78"/>
      <c r="B317" s="51" t="s">
        <v>66</v>
      </c>
      <c r="C317" s="77"/>
      <c r="D317" s="78"/>
      <c r="E317" s="79"/>
      <c r="F317" s="111"/>
    </row>
    <row r="318" spans="1:6" x14ac:dyDescent="0.25">
      <c r="A318" s="78"/>
      <c r="B318" s="51"/>
      <c r="C318" s="77"/>
      <c r="D318" s="78"/>
      <c r="E318" s="79"/>
      <c r="F318" s="111"/>
    </row>
    <row r="319" spans="1:6" x14ac:dyDescent="0.25">
      <c r="A319" s="112"/>
      <c r="B319" s="252" t="s">
        <v>109</v>
      </c>
      <c r="C319" s="77"/>
      <c r="D319" s="78"/>
      <c r="E319" s="79"/>
      <c r="F319" s="111"/>
    </row>
    <row r="320" spans="1:6" ht="68.25" customHeight="1" x14ac:dyDescent="0.25">
      <c r="A320" s="112" t="s">
        <v>0</v>
      </c>
      <c r="B320" s="253" t="s">
        <v>182</v>
      </c>
      <c r="C320" s="254"/>
      <c r="D320" s="242" t="s">
        <v>110</v>
      </c>
      <c r="E320" s="255"/>
      <c r="F320" s="255"/>
    </row>
    <row r="321" spans="1:6" x14ac:dyDescent="0.25">
      <c r="A321" s="112"/>
      <c r="B321" s="256"/>
      <c r="C321" s="254"/>
      <c r="D321" s="242"/>
      <c r="E321" s="255"/>
      <c r="F321" s="257"/>
    </row>
    <row r="322" spans="1:6" x14ac:dyDescent="0.25">
      <c r="A322" s="112" t="s">
        <v>2</v>
      </c>
      <c r="B322" s="256" t="s">
        <v>111</v>
      </c>
      <c r="C322" s="64"/>
      <c r="D322" s="258">
        <v>0.05</v>
      </c>
      <c r="E322" s="64"/>
      <c r="F322" s="259">
        <f>D322*F320</f>
        <v>0</v>
      </c>
    </row>
    <row r="323" spans="1:6" x14ac:dyDescent="0.25">
      <c r="A323" s="112"/>
      <c r="B323" s="256"/>
      <c r="C323" s="254"/>
      <c r="D323" s="242"/>
      <c r="E323" s="255"/>
      <c r="F323" s="257"/>
    </row>
    <row r="324" spans="1:6" x14ac:dyDescent="0.25">
      <c r="A324" s="112" t="s">
        <v>4</v>
      </c>
      <c r="B324" s="260" t="s">
        <v>112</v>
      </c>
      <c r="C324" s="254"/>
      <c r="D324" s="261">
        <v>2.5000000000000001E-2</v>
      </c>
      <c r="E324" s="255"/>
      <c r="F324" s="255">
        <f>F320*D324</f>
        <v>0</v>
      </c>
    </row>
    <row r="325" spans="1:6" x14ac:dyDescent="0.25">
      <c r="A325" s="78"/>
      <c r="B325" s="51"/>
      <c r="C325" s="77"/>
      <c r="D325" s="78"/>
      <c r="E325" s="79"/>
      <c r="F325" s="111"/>
    </row>
    <row r="326" spans="1:6" x14ac:dyDescent="0.25">
      <c r="A326" s="78"/>
      <c r="B326" s="51"/>
      <c r="C326" s="77"/>
      <c r="D326" s="78"/>
      <c r="E326" s="79"/>
      <c r="F326" s="111"/>
    </row>
    <row r="327" spans="1:6" x14ac:dyDescent="0.25">
      <c r="A327" s="78"/>
      <c r="B327" s="155" t="s">
        <v>53</v>
      </c>
      <c r="C327" s="156"/>
      <c r="D327" s="157"/>
      <c r="E327" s="158"/>
      <c r="F327" s="159"/>
    </row>
    <row r="328" spans="1:6" ht="26.25" x14ac:dyDescent="0.25">
      <c r="A328" s="78" t="s">
        <v>5</v>
      </c>
      <c r="B328" s="188" t="s">
        <v>84</v>
      </c>
      <c r="C328" s="164"/>
      <c r="D328" s="112" t="s">
        <v>50</v>
      </c>
      <c r="E328" s="158"/>
      <c r="F328" s="159"/>
    </row>
    <row r="329" spans="1:6" x14ac:dyDescent="0.25">
      <c r="A329" s="78"/>
      <c r="B329" s="51"/>
      <c r="C329" s="77"/>
      <c r="D329" s="78"/>
      <c r="E329" s="111"/>
      <c r="F329" s="111"/>
    </row>
    <row r="330" spans="1:6" x14ac:dyDescent="0.25">
      <c r="A330" s="78"/>
      <c r="B330" s="51"/>
      <c r="C330" s="77"/>
      <c r="D330" s="78"/>
      <c r="E330" s="111"/>
      <c r="F330" s="111"/>
    </row>
    <row r="331" spans="1:6" x14ac:dyDescent="0.25">
      <c r="A331" s="78"/>
      <c r="B331" s="166" t="s">
        <v>54</v>
      </c>
      <c r="C331" s="167"/>
      <c r="D331" s="163"/>
      <c r="E331" s="158"/>
      <c r="F331" s="159"/>
    </row>
    <row r="332" spans="1:6" ht="26.25" x14ac:dyDescent="0.25">
      <c r="A332" s="78" t="s">
        <v>6</v>
      </c>
      <c r="B332" s="160" t="s">
        <v>82</v>
      </c>
      <c r="C332" s="167"/>
      <c r="D332" s="163" t="s">
        <v>50</v>
      </c>
      <c r="E332" s="158"/>
      <c r="F332" s="159"/>
    </row>
    <row r="333" spans="1:6" x14ac:dyDescent="0.25">
      <c r="A333" s="78"/>
      <c r="B333" s="169"/>
      <c r="C333" s="167"/>
      <c r="D333" s="163"/>
      <c r="E333" s="158"/>
      <c r="F333" s="159"/>
    </row>
    <row r="334" spans="1:6" ht="26.25" x14ac:dyDescent="0.25">
      <c r="A334" s="78" t="s">
        <v>7</v>
      </c>
      <c r="B334" s="160" t="s">
        <v>83</v>
      </c>
      <c r="C334" s="167"/>
      <c r="D334" s="163" t="s">
        <v>50</v>
      </c>
      <c r="E334" s="111"/>
      <c r="F334" s="79"/>
    </row>
    <row r="335" spans="1:6" x14ac:dyDescent="0.25">
      <c r="A335" s="78"/>
      <c r="B335" s="168"/>
      <c r="C335" s="167"/>
      <c r="D335" s="163"/>
      <c r="E335" s="111"/>
      <c r="F335" s="111"/>
    </row>
    <row r="336" spans="1:6" x14ac:dyDescent="0.25">
      <c r="A336" s="78" t="s">
        <v>8</v>
      </c>
      <c r="B336" s="76" t="s">
        <v>32</v>
      </c>
      <c r="C336" s="77"/>
      <c r="D336" s="78" t="s">
        <v>20</v>
      </c>
      <c r="E336" s="111"/>
      <c r="F336" s="111"/>
    </row>
    <row r="337" spans="1:6" x14ac:dyDescent="0.25">
      <c r="A337" s="165"/>
      <c r="B337" s="78"/>
      <c r="C337" s="77"/>
      <c r="D337" s="78"/>
      <c r="E337" s="111"/>
      <c r="F337" s="111"/>
    </row>
    <row r="338" spans="1:6" x14ac:dyDescent="0.25">
      <c r="A338" s="165"/>
      <c r="B338" s="78"/>
      <c r="C338" s="77"/>
      <c r="D338" s="78"/>
      <c r="E338" s="111"/>
      <c r="F338" s="111"/>
    </row>
    <row r="339" spans="1:6" x14ac:dyDescent="0.25">
      <c r="A339" s="165"/>
      <c r="B339" s="78"/>
      <c r="C339" s="77"/>
      <c r="D339" s="78"/>
      <c r="E339" s="111"/>
      <c r="F339" s="111"/>
    </row>
    <row r="340" spans="1:6" ht="15.75" thickBot="1" x14ac:dyDescent="0.3">
      <c r="A340" s="165"/>
      <c r="B340" s="78"/>
      <c r="C340" s="77"/>
      <c r="D340" s="78"/>
      <c r="E340" s="111"/>
      <c r="F340" s="111"/>
    </row>
    <row r="341" spans="1:6" ht="15.75" thickTop="1" x14ac:dyDescent="0.25">
      <c r="A341" s="165"/>
      <c r="B341" s="88" t="s">
        <v>55</v>
      </c>
      <c r="C341" s="77"/>
      <c r="D341" s="78"/>
      <c r="E341" s="79"/>
      <c r="F341" s="113"/>
    </row>
    <row r="342" spans="1:6" ht="15.75" thickBot="1" x14ac:dyDescent="0.3">
      <c r="A342" s="165"/>
      <c r="B342" s="76" t="s">
        <v>35</v>
      </c>
      <c r="C342" s="77"/>
      <c r="D342" s="78"/>
      <c r="E342" s="111" t="s">
        <v>30</v>
      </c>
      <c r="F342" s="114">
        <f>SUM(F319:F341)</f>
        <v>0</v>
      </c>
    </row>
    <row r="343" spans="1:6" ht="15.75" thickTop="1" x14ac:dyDescent="0.25">
      <c r="A343" s="165"/>
      <c r="B343" s="76"/>
      <c r="C343" s="77"/>
      <c r="D343" s="78"/>
      <c r="E343" s="111"/>
      <c r="F343" s="79"/>
    </row>
    <row r="344" spans="1:6" x14ac:dyDescent="0.25">
      <c r="A344" s="165"/>
      <c r="B344" s="76"/>
      <c r="C344" s="77"/>
      <c r="D344" s="78"/>
      <c r="E344" s="111"/>
      <c r="F344" s="79"/>
    </row>
    <row r="345" spans="1:6" x14ac:dyDescent="0.25">
      <c r="A345" s="165"/>
      <c r="B345" s="76"/>
      <c r="C345" s="77"/>
      <c r="D345" s="78"/>
      <c r="E345" s="111"/>
      <c r="F345" s="79"/>
    </row>
    <row r="346" spans="1:6" x14ac:dyDescent="0.25">
      <c r="A346" s="165"/>
      <c r="B346" s="76"/>
      <c r="C346" s="77"/>
      <c r="D346" s="78"/>
      <c r="E346" s="111"/>
      <c r="F346" s="79"/>
    </row>
    <row r="347" spans="1:6" x14ac:dyDescent="0.25">
      <c r="A347" s="165"/>
      <c r="B347" s="76"/>
      <c r="C347" s="77"/>
      <c r="D347" s="78"/>
      <c r="E347" s="111"/>
      <c r="F347" s="79"/>
    </row>
    <row r="348" spans="1:6" x14ac:dyDescent="0.25">
      <c r="A348" s="165"/>
      <c r="B348" s="76"/>
      <c r="C348" s="77"/>
      <c r="D348" s="78"/>
      <c r="E348" s="111"/>
      <c r="F348" s="79"/>
    </row>
    <row r="349" spans="1:6" x14ac:dyDescent="0.25">
      <c r="A349" s="165"/>
      <c r="B349" s="76"/>
      <c r="C349" s="77"/>
      <c r="D349" s="78"/>
      <c r="E349" s="111"/>
      <c r="F349" s="79"/>
    </row>
    <row r="350" spans="1:6" x14ac:dyDescent="0.25">
      <c r="A350" s="165"/>
      <c r="B350" s="76"/>
      <c r="C350" s="77"/>
      <c r="D350" s="78"/>
      <c r="E350" s="111"/>
      <c r="F350" s="79"/>
    </row>
    <row r="351" spans="1:6" x14ac:dyDescent="0.25">
      <c r="A351" s="165"/>
      <c r="B351" s="76"/>
      <c r="C351" s="77"/>
      <c r="D351" s="78"/>
      <c r="E351" s="111"/>
      <c r="F351" s="79"/>
    </row>
    <row r="352" spans="1:6" x14ac:dyDescent="0.25">
      <c r="A352" s="165"/>
      <c r="B352" s="76"/>
      <c r="C352" s="77"/>
      <c r="D352" s="78"/>
      <c r="E352" s="111"/>
      <c r="F352" s="79"/>
    </row>
    <row r="353" spans="1:6" x14ac:dyDescent="0.25">
      <c r="A353" s="165"/>
      <c r="B353" s="76"/>
      <c r="C353" s="77"/>
      <c r="D353" s="78"/>
      <c r="E353" s="111"/>
      <c r="F353" s="79"/>
    </row>
    <row r="354" spans="1:6" x14ac:dyDescent="0.25">
      <c r="A354" s="165"/>
      <c r="B354" s="76"/>
      <c r="C354" s="77"/>
      <c r="D354" s="78"/>
      <c r="E354" s="111"/>
      <c r="F354" s="79"/>
    </row>
    <row r="355" spans="1:6" x14ac:dyDescent="0.25">
      <c r="A355" s="165"/>
      <c r="B355" s="76"/>
      <c r="C355" s="77"/>
      <c r="D355" s="78"/>
      <c r="E355" s="111"/>
      <c r="F355" s="79"/>
    </row>
    <row r="356" spans="1:6" x14ac:dyDescent="0.25">
      <c r="A356" s="165"/>
      <c r="B356" s="76"/>
      <c r="C356" s="77"/>
      <c r="D356" s="78"/>
      <c r="E356" s="111"/>
      <c r="F356" s="79"/>
    </row>
    <row r="357" spans="1:6" ht="15.75" thickBot="1" x14ac:dyDescent="0.3">
      <c r="A357" s="116"/>
      <c r="B357" s="116"/>
      <c r="C357" s="115"/>
      <c r="D357" s="116"/>
      <c r="E357" s="117"/>
      <c r="F357" s="117"/>
    </row>
    <row r="358" spans="1:6" ht="15.75" thickTop="1" x14ac:dyDescent="0.25">
      <c r="A358" s="118"/>
      <c r="B358" s="118"/>
      <c r="C358" s="119"/>
      <c r="D358" s="118"/>
      <c r="E358" s="120"/>
      <c r="F358" s="120"/>
    </row>
    <row r="359" spans="1:6" ht="15.75" thickBot="1" x14ac:dyDescent="0.3">
      <c r="A359" s="132"/>
      <c r="B359" s="140" t="s">
        <v>21</v>
      </c>
      <c r="C359" s="133"/>
      <c r="D359" s="132"/>
      <c r="E359" s="134" t="s">
        <v>21</v>
      </c>
      <c r="F359" s="134" t="s">
        <v>21</v>
      </c>
    </row>
    <row r="360" spans="1:6" ht="16.5" thickTop="1" thickBot="1" x14ac:dyDescent="0.3">
      <c r="A360" s="105" t="s">
        <v>29</v>
      </c>
      <c r="B360" s="106" t="s">
        <v>51</v>
      </c>
      <c r="C360" s="107" t="s">
        <v>24</v>
      </c>
      <c r="D360" s="105" t="s">
        <v>25</v>
      </c>
      <c r="E360" s="170" t="s">
        <v>26</v>
      </c>
      <c r="F360" s="170" t="s">
        <v>52</v>
      </c>
    </row>
    <row r="361" spans="1:6" ht="15.75" thickTop="1" x14ac:dyDescent="0.25">
      <c r="A361" s="78"/>
      <c r="B361" s="87" t="s">
        <v>56</v>
      </c>
      <c r="C361" s="77"/>
      <c r="D361" s="78"/>
      <c r="E361" s="79"/>
      <c r="F361" s="111"/>
    </row>
    <row r="362" spans="1:6" x14ac:dyDescent="0.25">
      <c r="A362" s="78"/>
      <c r="B362" s="87"/>
      <c r="C362" s="77"/>
      <c r="D362" s="78"/>
      <c r="E362" s="79"/>
      <c r="F362" s="79"/>
    </row>
    <row r="363" spans="1:6" x14ac:dyDescent="0.25">
      <c r="A363" s="78"/>
      <c r="B363" s="74" t="s">
        <v>116</v>
      </c>
      <c r="C363" s="77"/>
      <c r="D363" s="78"/>
      <c r="E363" s="79"/>
      <c r="F363" s="79">
        <f>F37</f>
        <v>0</v>
      </c>
    </row>
    <row r="364" spans="1:6" x14ac:dyDescent="0.25">
      <c r="A364" s="78"/>
      <c r="B364" s="109"/>
      <c r="C364" s="77"/>
      <c r="D364" s="78"/>
      <c r="E364" s="79"/>
      <c r="F364" s="79"/>
    </row>
    <row r="365" spans="1:6" x14ac:dyDescent="0.25">
      <c r="A365" s="78"/>
      <c r="B365" s="109"/>
      <c r="C365" s="77"/>
      <c r="D365" s="78"/>
      <c r="E365" s="79"/>
      <c r="F365" s="79"/>
    </row>
    <row r="366" spans="1:6" x14ac:dyDescent="0.25">
      <c r="A366" s="78"/>
      <c r="B366" s="76" t="s">
        <v>39</v>
      </c>
      <c r="C366" s="77"/>
      <c r="D366" s="78"/>
      <c r="E366" s="79"/>
      <c r="F366" s="79">
        <f>F74</f>
        <v>0</v>
      </c>
    </row>
    <row r="367" spans="1:6" x14ac:dyDescent="0.25">
      <c r="A367" s="78"/>
      <c r="B367" s="76"/>
      <c r="C367" s="77"/>
      <c r="D367" s="78"/>
      <c r="E367" s="79"/>
      <c r="F367" s="79"/>
    </row>
    <row r="368" spans="1:6" x14ac:dyDescent="0.25">
      <c r="A368" s="78"/>
      <c r="B368" s="76"/>
      <c r="C368" s="77"/>
      <c r="D368" s="78"/>
      <c r="E368" s="79"/>
      <c r="F368" s="79"/>
    </row>
    <row r="369" spans="1:6" x14ac:dyDescent="0.25">
      <c r="A369" s="78"/>
      <c r="B369" s="76" t="s">
        <v>37</v>
      </c>
      <c r="C369" s="77"/>
      <c r="D369" s="78"/>
      <c r="E369" s="79"/>
      <c r="F369" s="79">
        <f>F90</f>
        <v>0</v>
      </c>
    </row>
    <row r="370" spans="1:6" x14ac:dyDescent="0.25">
      <c r="A370" s="78"/>
      <c r="B370" s="76"/>
      <c r="C370" s="77"/>
      <c r="D370" s="78"/>
      <c r="E370" s="79"/>
      <c r="F370" s="79"/>
    </row>
    <row r="371" spans="1:6" x14ac:dyDescent="0.25">
      <c r="A371" s="78"/>
      <c r="B371" s="76"/>
      <c r="C371" s="77"/>
      <c r="D371" s="78"/>
      <c r="E371" s="79"/>
      <c r="F371" s="79"/>
    </row>
    <row r="372" spans="1:6" x14ac:dyDescent="0.25">
      <c r="A372" s="78"/>
      <c r="B372" s="76" t="s">
        <v>40</v>
      </c>
      <c r="C372" s="77"/>
      <c r="D372" s="78"/>
      <c r="E372" s="79"/>
      <c r="F372" s="79">
        <f>F132</f>
        <v>0</v>
      </c>
    </row>
    <row r="373" spans="1:6" x14ac:dyDescent="0.25">
      <c r="A373" s="78"/>
      <c r="B373" s="76"/>
      <c r="C373" s="77"/>
      <c r="D373" s="78"/>
      <c r="E373" s="79"/>
      <c r="F373" s="79"/>
    </row>
    <row r="374" spans="1:6" x14ac:dyDescent="0.25">
      <c r="A374" s="78"/>
      <c r="B374" s="76"/>
      <c r="C374" s="77"/>
      <c r="D374" s="78"/>
      <c r="E374" s="79"/>
      <c r="F374" s="79"/>
    </row>
    <row r="375" spans="1:6" x14ac:dyDescent="0.25">
      <c r="A375" s="78"/>
      <c r="B375" s="76" t="s">
        <v>42</v>
      </c>
      <c r="C375" s="77"/>
      <c r="D375" s="78"/>
      <c r="E375" s="79"/>
      <c r="F375" s="79">
        <f>F155</f>
        <v>0</v>
      </c>
    </row>
    <row r="376" spans="1:6" x14ac:dyDescent="0.25">
      <c r="A376" s="78"/>
      <c r="B376" s="76"/>
      <c r="C376" s="77"/>
      <c r="D376" s="78"/>
      <c r="E376" s="79"/>
      <c r="F376" s="79"/>
    </row>
    <row r="377" spans="1:6" x14ac:dyDescent="0.25">
      <c r="A377" s="78"/>
      <c r="B377" s="76"/>
      <c r="C377" s="77"/>
      <c r="D377" s="78"/>
      <c r="E377" s="79"/>
      <c r="F377" s="79"/>
    </row>
    <row r="378" spans="1:6" x14ac:dyDescent="0.25">
      <c r="A378" s="78"/>
      <c r="B378" s="76" t="s">
        <v>44</v>
      </c>
      <c r="C378" s="77"/>
      <c r="D378" s="78"/>
      <c r="E378" s="79"/>
      <c r="F378" s="79">
        <f>F219</f>
        <v>0</v>
      </c>
    </row>
    <row r="379" spans="1:6" x14ac:dyDescent="0.25">
      <c r="A379" s="78"/>
      <c r="B379" s="76"/>
      <c r="C379" s="77"/>
      <c r="D379" s="78"/>
      <c r="E379" s="79"/>
      <c r="F379" s="79"/>
    </row>
    <row r="380" spans="1:6" x14ac:dyDescent="0.25">
      <c r="A380" s="78"/>
      <c r="B380" s="76"/>
      <c r="C380" s="77"/>
      <c r="D380" s="78"/>
      <c r="E380" s="79"/>
      <c r="F380" s="79"/>
    </row>
    <row r="381" spans="1:6" x14ac:dyDescent="0.25">
      <c r="A381" s="78"/>
      <c r="B381" s="76" t="s">
        <v>47</v>
      </c>
      <c r="C381" s="77"/>
      <c r="D381" s="78"/>
      <c r="E381" s="79"/>
      <c r="F381" s="79">
        <f>F244</f>
        <v>0</v>
      </c>
    </row>
    <row r="382" spans="1:6" x14ac:dyDescent="0.25">
      <c r="A382" s="78"/>
      <c r="B382" s="76"/>
      <c r="C382" s="77"/>
      <c r="D382" s="78"/>
      <c r="E382" s="79"/>
      <c r="F382" s="79"/>
    </row>
    <row r="383" spans="1:6" x14ac:dyDescent="0.25">
      <c r="A383" s="78"/>
      <c r="B383" s="76"/>
      <c r="C383" s="77"/>
      <c r="D383" s="78"/>
      <c r="E383" s="79"/>
      <c r="F383" s="79"/>
    </row>
    <row r="384" spans="1:6" x14ac:dyDescent="0.25">
      <c r="A384" s="78"/>
      <c r="B384" s="76" t="s">
        <v>96</v>
      </c>
      <c r="C384" s="77"/>
      <c r="D384" s="78"/>
      <c r="E384" s="79"/>
      <c r="F384" s="79">
        <f>F260</f>
        <v>0</v>
      </c>
    </row>
    <row r="385" spans="1:6" x14ac:dyDescent="0.25">
      <c r="A385" s="78"/>
      <c r="B385" s="76"/>
      <c r="C385" s="77"/>
      <c r="D385" s="78"/>
      <c r="E385" s="79"/>
      <c r="F385" s="79"/>
    </row>
    <row r="386" spans="1:6" x14ac:dyDescent="0.25">
      <c r="A386" s="78"/>
      <c r="B386" s="76"/>
      <c r="C386" s="77"/>
      <c r="D386" s="78"/>
      <c r="E386" s="79"/>
      <c r="F386" s="79"/>
    </row>
    <row r="387" spans="1:6" x14ac:dyDescent="0.25">
      <c r="A387" s="78"/>
      <c r="B387" s="149" t="s">
        <v>147</v>
      </c>
      <c r="C387" s="77"/>
      <c r="D387" s="78"/>
      <c r="E387" s="79"/>
      <c r="F387" s="79">
        <f>F303</f>
        <v>0</v>
      </c>
    </row>
    <row r="388" spans="1:6" x14ac:dyDescent="0.25">
      <c r="A388" s="78"/>
      <c r="B388" s="76"/>
      <c r="C388" s="77"/>
      <c r="D388" s="78"/>
      <c r="E388" s="79"/>
      <c r="F388" s="79"/>
    </row>
    <row r="389" spans="1:6" x14ac:dyDescent="0.25">
      <c r="A389" s="78"/>
      <c r="B389" s="76"/>
      <c r="C389" s="77"/>
      <c r="D389" s="78"/>
      <c r="E389" s="79"/>
      <c r="F389" s="79"/>
    </row>
    <row r="390" spans="1:6" x14ac:dyDescent="0.25">
      <c r="A390" s="78"/>
      <c r="B390" s="76" t="s">
        <v>55</v>
      </c>
      <c r="C390" s="77"/>
      <c r="D390" s="78"/>
      <c r="E390" s="79"/>
      <c r="F390" s="79">
        <f>F342</f>
        <v>0</v>
      </c>
    </row>
    <row r="391" spans="1:6" x14ac:dyDescent="0.25">
      <c r="A391" s="78"/>
      <c r="B391" s="76"/>
      <c r="C391" s="77"/>
      <c r="D391" s="78"/>
      <c r="E391" s="79"/>
      <c r="F391" s="79"/>
    </row>
    <row r="392" spans="1:6" x14ac:dyDescent="0.25">
      <c r="A392" s="78"/>
      <c r="B392" s="109"/>
      <c r="C392" s="77"/>
      <c r="D392" s="78"/>
      <c r="E392" s="79"/>
      <c r="F392" s="79"/>
    </row>
    <row r="393" spans="1:6" ht="15.75" thickBot="1" x14ac:dyDescent="0.3">
      <c r="A393" s="78"/>
      <c r="B393" s="109"/>
      <c r="C393" s="77"/>
      <c r="D393" s="78"/>
      <c r="E393" s="79"/>
      <c r="F393" s="79"/>
    </row>
    <row r="394" spans="1:6" ht="15.75" thickTop="1" x14ac:dyDescent="0.25">
      <c r="A394" s="78"/>
      <c r="B394" s="78" t="s">
        <v>118</v>
      </c>
      <c r="C394" s="77"/>
      <c r="D394" s="78"/>
      <c r="E394" s="79"/>
      <c r="F394" s="113"/>
    </row>
    <row r="395" spans="1:6" ht="15.75" thickBot="1" x14ac:dyDescent="0.3">
      <c r="A395" s="78"/>
      <c r="B395" s="144" t="s">
        <v>57</v>
      </c>
      <c r="C395" s="77"/>
      <c r="D395" s="78"/>
      <c r="E395" s="111" t="s">
        <v>30</v>
      </c>
      <c r="F395" s="117">
        <f>SUM(F362:F394)</f>
        <v>0</v>
      </c>
    </row>
    <row r="396" spans="1:6" ht="15.75" thickTop="1" x14ac:dyDescent="0.25">
      <c r="A396" s="78"/>
      <c r="B396" s="144"/>
      <c r="C396" s="77"/>
      <c r="D396" s="78"/>
      <c r="E396" s="111"/>
      <c r="F396" s="111"/>
    </row>
    <row r="397" spans="1:6" x14ac:dyDescent="0.25">
      <c r="A397" s="78"/>
      <c r="B397" s="144"/>
      <c r="C397" s="77"/>
      <c r="D397" s="78"/>
      <c r="E397" s="111"/>
      <c r="F397" s="111"/>
    </row>
    <row r="398" spans="1:6" x14ac:dyDescent="0.25">
      <c r="A398" s="78"/>
      <c r="B398" s="144"/>
      <c r="C398" s="77"/>
      <c r="D398" s="78"/>
      <c r="E398" s="111"/>
      <c r="F398" s="111"/>
    </row>
    <row r="399" spans="1:6" x14ac:dyDescent="0.25">
      <c r="A399" s="78"/>
      <c r="B399" s="78"/>
      <c r="C399" s="77"/>
      <c r="D399" s="171"/>
      <c r="E399" s="172"/>
      <c r="F399" s="173"/>
    </row>
    <row r="400" spans="1:6" x14ac:dyDescent="0.25">
      <c r="A400" s="78"/>
      <c r="B400" s="78"/>
      <c r="C400" s="77"/>
      <c r="D400" s="56"/>
      <c r="E400" s="85"/>
      <c r="F400" s="174"/>
    </row>
    <row r="401" spans="1:6" x14ac:dyDescent="0.25">
      <c r="A401" s="78"/>
      <c r="B401" s="78"/>
      <c r="C401" s="77"/>
      <c r="D401" s="56"/>
      <c r="E401" s="85"/>
      <c r="F401" s="174"/>
    </row>
    <row r="402" spans="1:6" ht="15.75" thickBot="1" x14ac:dyDescent="0.3">
      <c r="A402" s="78"/>
      <c r="B402" s="144"/>
      <c r="C402" s="77"/>
      <c r="D402" s="78"/>
      <c r="E402" s="111"/>
      <c r="F402" s="111"/>
    </row>
    <row r="403" spans="1:6" ht="15.75" thickTop="1" x14ac:dyDescent="0.25">
      <c r="A403" s="118"/>
      <c r="B403" s="138"/>
      <c r="C403" s="119"/>
      <c r="D403" s="118"/>
      <c r="E403" s="120"/>
      <c r="F403" s="139"/>
    </row>
  </sheetData>
  <mergeCells count="1">
    <mergeCell ref="A1:F2"/>
  </mergeCells>
  <pageMargins left="0.70866141732283505" right="0.55118110236220497" top="0.70866141732283505" bottom="0.86614173228346503" header="0.31496062992126" footer="0.511811023622047"/>
  <pageSetup scale="90" orientation="portrait" r:id="rId1"/>
  <headerFooter>
    <oddHeader>&amp;C&amp;EPROPOSED RENOVATION WORKS FOR LIVESTOCK FEED PLC, ABA PLANT, ABIA STATE.</oddHeader>
    <oddFooter>&amp;LABIDELYON AND ASSOCIATES [C]
DECEMBER, 2021&amp;CCL/ &amp;P&amp;RCLOAK AND LAUNDRY ROOM</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sheetPr>
  <dimension ref="A1:F25"/>
  <sheetViews>
    <sheetView view="pageBreakPreview" topLeftCell="A10" zoomScaleSheetLayoutView="100" workbookViewId="0">
      <selection activeCell="F12" sqref="F12"/>
    </sheetView>
  </sheetViews>
  <sheetFormatPr defaultRowHeight="15" x14ac:dyDescent="0.25"/>
  <cols>
    <col min="1" max="1" width="5.85546875" style="175" customWidth="1"/>
    <col min="2" max="2" width="50.5703125" style="176" customWidth="1"/>
    <col min="3" max="3" width="7.140625" style="177" customWidth="1"/>
    <col min="4" max="4" width="5.7109375" style="175" customWidth="1"/>
    <col min="5" max="5" width="11.5703125" style="82" customWidth="1"/>
    <col min="6" max="6" width="15" style="82" customWidth="1"/>
    <col min="8" max="8" width="10.5703125" bestFit="1" customWidth="1"/>
  </cols>
  <sheetData>
    <row r="1" spans="1:6" ht="15.75" thickTop="1" x14ac:dyDescent="0.25">
      <c r="A1" s="264" t="s">
        <v>163</v>
      </c>
      <c r="B1" s="265"/>
      <c r="C1" s="265"/>
      <c r="D1" s="265"/>
      <c r="E1" s="265"/>
      <c r="F1" s="266"/>
    </row>
    <row r="2" spans="1:6" ht="7.5" customHeight="1" thickBot="1" x14ac:dyDescent="0.3">
      <c r="A2" s="267"/>
      <c r="B2" s="268"/>
      <c r="C2" s="268"/>
      <c r="D2" s="268"/>
      <c r="E2" s="268"/>
      <c r="F2" s="269"/>
    </row>
    <row r="3" spans="1:6" ht="16.5" thickTop="1" thickBot="1" x14ac:dyDescent="0.3">
      <c r="A3" s="52" t="s">
        <v>29</v>
      </c>
      <c r="B3" s="53" t="s">
        <v>23</v>
      </c>
      <c r="C3" s="54" t="s">
        <v>24</v>
      </c>
      <c r="D3" s="52" t="s">
        <v>25</v>
      </c>
      <c r="E3" s="55" t="s">
        <v>26</v>
      </c>
      <c r="F3" s="55" t="s">
        <v>27</v>
      </c>
    </row>
    <row r="4" spans="1:6" ht="15.75" thickTop="1" x14ac:dyDescent="0.25">
      <c r="A4" s="56"/>
      <c r="B4" s="57"/>
      <c r="C4" s="58"/>
      <c r="D4" s="56"/>
      <c r="E4" s="59"/>
      <c r="F4" s="59"/>
    </row>
    <row r="5" spans="1:6" x14ac:dyDescent="0.25">
      <c r="A5" s="31"/>
      <c r="B5" s="232" t="s">
        <v>159</v>
      </c>
      <c r="C5" s="233"/>
      <c r="D5" s="37"/>
      <c r="E5" s="234"/>
      <c r="F5" s="235"/>
    </row>
    <row r="6" spans="1:6" ht="171" customHeight="1" x14ac:dyDescent="0.25">
      <c r="A6" s="31" t="s">
        <v>0</v>
      </c>
      <c r="B6" s="236" t="s">
        <v>160</v>
      </c>
      <c r="C6" s="233">
        <v>1</v>
      </c>
      <c r="D6" s="37" t="s">
        <v>18</v>
      </c>
      <c r="E6" s="234"/>
      <c r="F6" s="235">
        <f>E6*C6</f>
        <v>0</v>
      </c>
    </row>
    <row r="7" spans="1:6" x14ac:dyDescent="0.25">
      <c r="A7" s="31"/>
      <c r="B7" s="33"/>
      <c r="C7" s="39"/>
      <c r="D7" s="31"/>
      <c r="E7" s="28"/>
      <c r="F7" s="192"/>
    </row>
    <row r="8" spans="1:6" x14ac:dyDescent="0.25">
      <c r="A8" s="31"/>
      <c r="B8" s="201" t="s">
        <v>161</v>
      </c>
      <c r="C8" s="237"/>
      <c r="D8" s="47"/>
      <c r="E8" s="16"/>
      <c r="F8" s="16"/>
    </row>
    <row r="9" spans="1:6" ht="52.5" customHeight="1" x14ac:dyDescent="0.25">
      <c r="A9" s="31" t="s">
        <v>2</v>
      </c>
      <c r="B9" s="238" t="s">
        <v>162</v>
      </c>
      <c r="C9" s="237">
        <v>15</v>
      </c>
      <c r="D9" s="47" t="s">
        <v>18</v>
      </c>
      <c r="E9" s="16"/>
      <c r="F9" s="235">
        <f>C9*E9</f>
        <v>0</v>
      </c>
    </row>
    <row r="10" spans="1:6" x14ac:dyDescent="0.25">
      <c r="A10" s="31"/>
      <c r="B10" s="239"/>
      <c r="C10" s="237"/>
      <c r="D10" s="240"/>
      <c r="E10" s="16"/>
      <c r="F10" s="235"/>
    </row>
    <row r="11" spans="1:6" x14ac:dyDescent="0.25">
      <c r="A11" s="31"/>
      <c r="B11" s="241" t="s">
        <v>164</v>
      </c>
      <c r="C11" s="237"/>
      <c r="D11" s="47"/>
      <c r="E11" s="16"/>
      <c r="F11" s="235"/>
    </row>
    <row r="12" spans="1:6" ht="90" x14ac:dyDescent="0.25">
      <c r="A12" s="31" t="s">
        <v>4</v>
      </c>
      <c r="B12" s="238" t="s">
        <v>166</v>
      </c>
      <c r="C12" s="237"/>
      <c r="D12" s="47" t="s">
        <v>165</v>
      </c>
      <c r="E12" s="16"/>
      <c r="F12" s="235"/>
    </row>
    <row r="13" spans="1:6" x14ac:dyDescent="0.25">
      <c r="A13" s="31"/>
      <c r="C13" s="237"/>
      <c r="D13" s="47"/>
      <c r="E13" s="16"/>
      <c r="F13" s="235"/>
    </row>
    <row r="14" spans="1:6" x14ac:dyDescent="0.25">
      <c r="A14" s="31" t="s">
        <v>5</v>
      </c>
      <c r="B14" s="46" t="s">
        <v>32</v>
      </c>
      <c r="C14" s="38"/>
      <c r="D14" s="242" t="s">
        <v>20</v>
      </c>
      <c r="E14" s="28"/>
      <c r="F14" s="192"/>
    </row>
    <row r="15" spans="1:6" x14ac:dyDescent="0.25">
      <c r="A15" s="31"/>
      <c r="B15" s="33"/>
      <c r="C15" s="39"/>
      <c r="D15" s="31"/>
      <c r="E15" s="28"/>
      <c r="F15" s="192"/>
    </row>
    <row r="16" spans="1:6" x14ac:dyDescent="0.25">
      <c r="A16" s="31"/>
      <c r="B16" s="33"/>
      <c r="C16" s="39"/>
      <c r="D16" s="31"/>
      <c r="E16" s="28"/>
      <c r="F16" s="192"/>
    </row>
    <row r="17" spans="1:6" ht="15.75" thickBot="1" x14ac:dyDescent="0.3">
      <c r="A17" s="31"/>
      <c r="B17" s="33"/>
      <c r="C17" s="39"/>
      <c r="D17" s="31"/>
      <c r="E17" s="28"/>
      <c r="F17" s="192"/>
    </row>
    <row r="18" spans="1:6" ht="15.75" thickTop="1" x14ac:dyDescent="0.25">
      <c r="A18" s="31"/>
      <c r="B18" s="243" t="s">
        <v>167</v>
      </c>
      <c r="C18" s="38"/>
      <c r="D18" s="242"/>
      <c r="E18" s="1"/>
      <c r="F18" s="244"/>
    </row>
    <row r="19" spans="1:6" ht="15.75" thickBot="1" x14ac:dyDescent="0.3">
      <c r="A19" s="31"/>
      <c r="B19" s="46" t="s">
        <v>35</v>
      </c>
      <c r="C19" s="38"/>
      <c r="D19" s="242"/>
      <c r="E19" s="4" t="s">
        <v>30</v>
      </c>
      <c r="F19" s="229">
        <f>SUM(F4:F18)</f>
        <v>0</v>
      </c>
    </row>
    <row r="20" spans="1:6" ht="15.75" thickTop="1" x14ac:dyDescent="0.25">
      <c r="A20" s="31"/>
      <c r="B20" s="239"/>
      <c r="C20" s="237"/>
      <c r="D20" s="240"/>
      <c r="E20" s="16"/>
      <c r="F20" s="235"/>
    </row>
    <row r="21" spans="1:6" x14ac:dyDescent="0.25">
      <c r="A21" s="31"/>
      <c r="B21" s="239"/>
      <c r="C21" s="237"/>
      <c r="D21" s="240"/>
      <c r="E21" s="16"/>
      <c r="F21" s="235"/>
    </row>
    <row r="22" spans="1:6" x14ac:dyDescent="0.25">
      <c r="A22" s="31"/>
      <c r="B22" s="239"/>
      <c r="C22" s="237"/>
      <c r="D22" s="240"/>
      <c r="E22" s="16"/>
      <c r="F22" s="235"/>
    </row>
    <row r="23" spans="1:6" x14ac:dyDescent="0.25">
      <c r="A23" s="31"/>
      <c r="B23" s="239"/>
      <c r="C23" s="237"/>
      <c r="D23" s="240"/>
      <c r="E23" s="16"/>
      <c r="F23" s="235"/>
    </row>
    <row r="24" spans="1:6" ht="15.75" thickBot="1" x14ac:dyDescent="0.3">
      <c r="A24" s="78"/>
      <c r="B24" s="144"/>
      <c r="C24" s="77"/>
      <c r="D24" s="78"/>
      <c r="E24" s="111"/>
      <c r="F24" s="111"/>
    </row>
    <row r="25" spans="1:6" ht="15.75" thickTop="1" x14ac:dyDescent="0.25">
      <c r="A25" s="118"/>
      <c r="B25" s="138"/>
      <c r="C25" s="119"/>
      <c r="D25" s="118"/>
      <c r="E25" s="120"/>
      <c r="F25" s="139"/>
    </row>
  </sheetData>
  <mergeCells count="1">
    <mergeCell ref="A1:F2"/>
  </mergeCells>
  <pageMargins left="0.70866141732283505" right="0.55118110236220497" top="0.70866141732283505" bottom="0.86614173228346503" header="0.31496062992126" footer="0.511811023622047"/>
  <pageSetup scale="90" orientation="portrait" r:id="rId1"/>
  <headerFooter>
    <oddHeader>&amp;C&amp;EPROPOSED RENOVATION WORKS FOR LIVESTOCK FEED PLC, ABA PLANT, ABIA STATE.</oddHeader>
    <oddFooter>&amp;LABIDELYON AND ASSOCIATES [C]
DECEMBER, 2021&amp;CMA/ &amp;P&amp;REXTERNAL WORKS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sheetPr>
  <dimension ref="A1:H27"/>
  <sheetViews>
    <sheetView tabSelected="1" view="pageBreakPreview" zoomScaleSheetLayoutView="100" workbookViewId="0">
      <selection activeCell="F4" sqref="F4"/>
    </sheetView>
  </sheetViews>
  <sheetFormatPr defaultRowHeight="15" x14ac:dyDescent="0.25"/>
  <cols>
    <col min="1" max="1" width="5.140625" style="34" customWidth="1"/>
    <col min="2" max="2" width="64" style="35" customWidth="1"/>
    <col min="3" max="3" width="5.42578125" style="42" customWidth="1"/>
    <col min="4" max="4" width="6.5703125" style="36" customWidth="1"/>
    <col min="5" max="5" width="9.5703125" style="28" customWidth="1"/>
    <col min="6" max="6" width="15" style="28" customWidth="1"/>
    <col min="7" max="7" width="14.28515625" bestFit="1" customWidth="1"/>
    <col min="8" max="8" width="16.5703125" customWidth="1"/>
  </cols>
  <sheetData>
    <row r="1" spans="1:8" ht="15.75" thickTop="1" x14ac:dyDescent="0.25">
      <c r="A1" s="270" t="s">
        <v>85</v>
      </c>
      <c r="B1" s="271"/>
      <c r="C1" s="271"/>
      <c r="D1" s="271"/>
      <c r="E1" s="271"/>
      <c r="F1" s="272"/>
    </row>
    <row r="2" spans="1:8" ht="15.75" thickBot="1" x14ac:dyDescent="0.3">
      <c r="A2" s="273"/>
      <c r="B2" s="274"/>
      <c r="C2" s="274"/>
      <c r="D2" s="274"/>
      <c r="E2" s="274"/>
      <c r="F2" s="275"/>
      <c r="G2" s="263"/>
    </row>
    <row r="3" spans="1:8" ht="15.75" thickTop="1" x14ac:dyDescent="0.25">
      <c r="A3" s="7"/>
      <c r="B3" s="8"/>
      <c r="C3" s="43"/>
      <c r="D3" s="9"/>
      <c r="E3" s="10"/>
      <c r="F3" s="11"/>
      <c r="G3" s="263"/>
    </row>
    <row r="4" spans="1:8" x14ac:dyDescent="0.25">
      <c r="A4" s="5"/>
      <c r="B4" s="15" t="s">
        <v>58</v>
      </c>
      <c r="C4" s="38"/>
      <c r="D4" s="13"/>
      <c r="E4" s="14"/>
      <c r="F4" s="2"/>
      <c r="G4" s="263"/>
    </row>
    <row r="5" spans="1:8" x14ac:dyDescent="0.25">
      <c r="A5" s="5"/>
      <c r="B5" s="12"/>
      <c r="C5" s="38"/>
      <c r="D5" s="13"/>
      <c r="E5" s="14"/>
      <c r="F5" s="2"/>
      <c r="G5" s="263"/>
      <c r="H5" s="263"/>
    </row>
    <row r="6" spans="1:8" x14ac:dyDescent="0.25">
      <c r="A6" s="5"/>
      <c r="B6" s="12"/>
      <c r="C6" s="38"/>
      <c r="D6" s="13"/>
      <c r="E6" s="14"/>
      <c r="F6" s="2"/>
      <c r="G6" s="263"/>
      <c r="H6" s="263"/>
    </row>
    <row r="7" spans="1:8" x14ac:dyDescent="0.25">
      <c r="A7" s="5"/>
      <c r="B7" s="32" t="s">
        <v>118</v>
      </c>
      <c r="C7" s="38"/>
      <c r="D7" s="13"/>
      <c r="E7" s="3"/>
      <c r="F7" s="3">
        <f>CLOAK!F395</f>
        <v>0</v>
      </c>
      <c r="G7" s="263"/>
      <c r="H7" s="263"/>
    </row>
    <row r="8" spans="1:8" x14ac:dyDescent="0.25">
      <c r="A8" s="5"/>
      <c r="B8" s="32"/>
      <c r="C8" s="38"/>
      <c r="D8" s="13"/>
      <c r="E8" s="3"/>
      <c r="F8" s="3"/>
      <c r="G8" s="263"/>
      <c r="H8" s="263"/>
    </row>
    <row r="9" spans="1:8" x14ac:dyDescent="0.25">
      <c r="A9" s="5"/>
      <c r="B9" s="32"/>
      <c r="C9" s="38"/>
      <c r="D9" s="13"/>
      <c r="E9" s="3"/>
      <c r="F9" s="3"/>
      <c r="G9" s="263"/>
      <c r="H9" s="263"/>
    </row>
    <row r="10" spans="1:8" x14ac:dyDescent="0.25">
      <c r="A10" s="5"/>
      <c r="B10" s="32" t="s">
        <v>167</v>
      </c>
      <c r="C10" s="38"/>
      <c r="D10" s="13"/>
      <c r="E10" s="3"/>
      <c r="F10" s="3">
        <f>'EXT WRK'!F19</f>
        <v>0</v>
      </c>
      <c r="G10" s="263"/>
      <c r="H10" s="263"/>
    </row>
    <row r="11" spans="1:8" x14ac:dyDescent="0.25">
      <c r="A11" s="5"/>
      <c r="B11" s="32"/>
      <c r="C11" s="38"/>
      <c r="D11" s="13"/>
      <c r="E11" s="3"/>
      <c r="F11" s="17"/>
      <c r="H11" s="263"/>
    </row>
    <row r="12" spans="1:8" x14ac:dyDescent="0.25">
      <c r="A12" s="5"/>
      <c r="B12" s="32"/>
      <c r="C12" s="38"/>
      <c r="D12" s="13"/>
      <c r="E12" s="3"/>
      <c r="F12" s="3"/>
      <c r="H12" s="263"/>
    </row>
    <row r="13" spans="1:8" x14ac:dyDescent="0.25">
      <c r="A13" s="5"/>
      <c r="B13" s="32"/>
      <c r="C13" s="38"/>
      <c r="D13" s="13"/>
      <c r="E13" s="3"/>
      <c r="F13" s="3">
        <f>SUM(F4:F12)</f>
        <v>0</v>
      </c>
      <c r="H13" s="263"/>
    </row>
    <row r="14" spans="1:8" x14ac:dyDescent="0.25">
      <c r="A14" s="5"/>
      <c r="B14" s="32"/>
      <c r="C14" s="38"/>
      <c r="D14" s="13"/>
      <c r="E14" s="3"/>
      <c r="F14" s="3"/>
      <c r="H14" s="263"/>
    </row>
    <row r="15" spans="1:8" x14ac:dyDescent="0.25">
      <c r="A15" s="5"/>
      <c r="B15" s="19" t="s">
        <v>67</v>
      </c>
      <c r="C15" s="38"/>
      <c r="D15" s="22">
        <v>0.05</v>
      </c>
      <c r="E15" s="16"/>
      <c r="F15" s="3">
        <f>D15*F13</f>
        <v>0</v>
      </c>
    </row>
    <row r="16" spans="1:8" x14ac:dyDescent="0.25">
      <c r="A16" s="5"/>
      <c r="B16" s="19"/>
      <c r="C16" s="38"/>
      <c r="D16" s="20"/>
      <c r="E16" s="16"/>
      <c r="F16" s="17"/>
    </row>
    <row r="17" spans="1:8" x14ac:dyDescent="0.25">
      <c r="A17" s="5"/>
      <c r="B17" s="15"/>
      <c r="C17" s="38"/>
      <c r="D17" s="20"/>
      <c r="E17" s="16"/>
      <c r="F17" s="3"/>
    </row>
    <row r="18" spans="1:8" x14ac:dyDescent="0.25">
      <c r="A18" s="5"/>
      <c r="B18" s="15"/>
      <c r="C18" s="38"/>
      <c r="D18" s="20"/>
      <c r="E18" s="16"/>
      <c r="F18" s="3">
        <f>SUM(F13:F17)</f>
        <v>0</v>
      </c>
    </row>
    <row r="19" spans="1:8" x14ac:dyDescent="0.25">
      <c r="A19" s="5"/>
      <c r="B19" s="15"/>
      <c r="C19" s="38"/>
      <c r="D19" s="20"/>
      <c r="E19" s="16"/>
      <c r="F19" s="3"/>
    </row>
    <row r="20" spans="1:8" x14ac:dyDescent="0.25">
      <c r="A20" s="5"/>
      <c r="B20" s="21"/>
      <c r="C20" s="38"/>
      <c r="D20" s="13"/>
      <c r="E20" s="14"/>
      <c r="F20" s="2"/>
    </row>
    <row r="21" spans="1:8" x14ac:dyDescent="0.25">
      <c r="A21" s="5"/>
      <c r="B21" s="19" t="s">
        <v>68</v>
      </c>
      <c r="C21" s="38"/>
      <c r="D21" s="200">
        <v>7.4999999999999997E-2</v>
      </c>
      <c r="E21" s="14"/>
      <c r="F21" s="2">
        <f>F18*D21</f>
        <v>0</v>
      </c>
    </row>
    <row r="22" spans="1:8" x14ac:dyDescent="0.25">
      <c r="A22" s="13"/>
      <c r="B22" s="19"/>
      <c r="C22" s="38"/>
      <c r="D22" s="22"/>
      <c r="E22" s="14"/>
      <c r="F22" s="2"/>
    </row>
    <row r="23" spans="1:8" x14ac:dyDescent="0.25">
      <c r="A23" s="13"/>
      <c r="B23" s="18" t="s">
        <v>59</v>
      </c>
      <c r="C23" s="38"/>
      <c r="D23" s="13"/>
      <c r="E23" s="14"/>
      <c r="F23" s="23"/>
    </row>
    <row r="24" spans="1:8" ht="15.75" thickBot="1" x14ac:dyDescent="0.3">
      <c r="A24" s="13"/>
      <c r="B24" s="18" t="s">
        <v>60</v>
      </c>
      <c r="C24" s="38"/>
      <c r="D24" s="13"/>
      <c r="E24" s="14"/>
      <c r="F24" s="24">
        <f>SUM(F18:F23)</f>
        <v>0</v>
      </c>
    </row>
    <row r="25" spans="1:8" ht="15.75" thickTop="1" x14ac:dyDescent="0.25">
      <c r="A25" s="13"/>
      <c r="B25" s="6"/>
      <c r="C25" s="41"/>
      <c r="D25" s="5"/>
      <c r="E25" s="14"/>
      <c r="F25" s="2"/>
    </row>
    <row r="26" spans="1:8" ht="15.75" thickBot="1" x14ac:dyDescent="0.3">
      <c r="A26" s="25"/>
      <c r="B26" s="26"/>
      <c r="C26" s="40"/>
      <c r="D26" s="26"/>
      <c r="E26" s="27"/>
      <c r="F26" s="27"/>
    </row>
    <row r="27" spans="1:8" s="34" customFormat="1" ht="15.75" thickTop="1" x14ac:dyDescent="0.25">
      <c r="B27" s="35"/>
      <c r="C27" s="42"/>
      <c r="D27" s="36"/>
      <c r="E27" s="28"/>
      <c r="F27" s="28"/>
      <c r="G27"/>
      <c r="H27"/>
    </row>
  </sheetData>
  <mergeCells count="1">
    <mergeCell ref="A1:F2"/>
  </mergeCells>
  <pageMargins left="0.70866141732283505" right="0.55118110236220497" top="0.70866141732283505" bottom="0.86614173228346503" header="0.31496062992126" footer="0.511811023622047"/>
  <pageSetup scale="85" orientation="portrait" r:id="rId1"/>
  <headerFooter>
    <oddHeader>&amp;C&amp;EPROPOSED RENOVATION WORKS FOR LIVESTOCK FEED PLC, ABA PLANT, ABIA STATE.</oddHeader>
    <oddFooter>&amp;LABIDELYON AND ASSOCIATES [C]
DECEMBER, 2021&amp;CGS/ &amp;P&amp;RGENERAL SUMMARY</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CLOAK</vt:lpstr>
      <vt:lpstr>EXT WRK</vt:lpstr>
      <vt:lpstr>GS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Emmabos</dc:creator>
  <cp:lastModifiedBy>Gbenga Odeyemi</cp:lastModifiedBy>
  <cp:lastPrinted>2021-12-22T13:47:31Z</cp:lastPrinted>
  <dcterms:created xsi:type="dcterms:W3CDTF">2009-11-17T12:26:03Z</dcterms:created>
  <dcterms:modified xsi:type="dcterms:W3CDTF">2022-01-19T08:49:05Z</dcterms:modified>
</cp:coreProperties>
</file>